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<sst xmlns="http://schemas.openxmlformats.org/spreadsheetml/2006/main" count="35" uniqueCount="33">
  <si>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</si>
  <si>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</si>
  <si>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</si>
  <si>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</si>
  <si>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</si>
  <si>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</si>
  <si>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</si>
  <si>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</si>
  <si>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</si>
  <si>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</si>
  <si>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</si>
  <si>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</si>
  <si>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</si>
  <si>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</si>
  <si>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</si>
  <si>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</si>
  <si>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</si>
  <si>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</si>
  <si>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</si>
  <si>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</si>
  <si>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</si>
  <si>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Deutschland 2005</t>
  </si>
  <si>
    <t>ca.</t>
  </si>
  <si>
    <t xml:space="preserve">Welt </t>
  </si>
  <si>
    <t>Mio. Wh / p</t>
  </si>
  <si>
    <t>CO2-Ausstoss</t>
  </si>
  <si>
    <t>Welt</t>
  </si>
  <si>
    <t>31 Mrd. t (2007)</t>
  </si>
  <si>
    <t>Faktor</t>
  </si>
  <si>
    <t xml:space="preserve">Faktor E: </t>
  </si>
  <si>
    <t>Faktor C</t>
  </si>
  <si>
    <t>t/MWh</t>
  </si>
  <si>
    <t xml:space="preserve">in Mio. GWh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</si>
</sst>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Tabelle1_neu!$P$16:$P$56</c:f>
              <c:numCache/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 val="autoZero"/>
        <c:crossBetween val="midCat"/>
        <c:dispUnits/>
      </c:valAx>
      <c:valAx>
        <c:axId val="4000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01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zoomScalePageLayoutView="0" workbookViewId="0" topLeftCell="J3">
      <selection activeCell="K15" sqref="K15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bestFit="1" customWidth="1"/>
  </cols>
  <sheetData>
    <row r="6" ht="12.75">
      <c r="C6" s="19" t="s">
        <v>16</v>
      </c>
    </row>
    <row r="7" ht="12.75">
      <c r="C7" s="19" t="s">
        <v>17</v>
      </c>
    </row>
    <row r="8" spans="1:11" ht="12.75">
      <c r="A8" t="s">
        <v>23</v>
      </c>
      <c r="C8" s="19" t="s">
        <v>18</v>
      </c>
      <c r="D8" s="21">
        <f>16800000/6.8</f>
        <v>2470588.2352941176</v>
      </c>
      <c r="E8" s="22"/>
      <c r="F8" s="22"/>
      <c r="G8" t="s">
        <v>20</v>
      </c>
      <c r="K8" t="s">
        <v>21</v>
      </c>
    </row>
    <row r="9" spans="3:12" ht="12.75">
      <c r="C9" s="19" t="s">
        <v>22</v>
      </c>
      <c r="F9">
        <v>2500</v>
      </c>
      <c r="G9" t="s">
        <v>19</v>
      </c>
      <c r="K9">
        <v>7400</v>
      </c>
      <c r="L9" t="s">
        <v>19</v>
      </c>
    </row>
    <row r="10" spans="3:6" ht="12.75">
      <c r="C10" s="19" t="s">
        <v>29</v>
      </c>
      <c r="D10">
        <v>2.5</v>
      </c>
      <c r="F10" s="19" t="s">
        <v>24</v>
      </c>
    </row>
    <row r="11" spans="3:11" ht="12.75">
      <c r="C11" s="19" t="s">
        <v>30</v>
      </c>
      <c r="D11">
        <f>P16/K16</f>
        <v>1.8452380952380951</v>
      </c>
      <c r="F11" s="19" t="s">
        <v>31</v>
      </c>
      <c r="K11" s="19" t="s">
        <v>25</v>
      </c>
    </row>
    <row r="12" spans="3:14" ht="12.75">
      <c r="C12" s="19"/>
      <c r="F12" s="19"/>
      <c r="K12" s="19" t="s">
        <v>26</v>
      </c>
      <c r="N12" s="19" t="s">
        <v>27</v>
      </c>
    </row>
    <row r="13" spans="4:7" ht="13.5" thickBot="1">
      <c r="D13" s="19"/>
      <c r="G13" s="19"/>
    </row>
    <row r="14" spans="1:16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28</v>
      </c>
      <c r="I14" s="7" t="s">
        <v>5</v>
      </c>
      <c r="J14" s="7" t="s">
        <v>4</v>
      </c>
      <c r="K14" s="1" t="s">
        <v>14</v>
      </c>
      <c r="L14" s="7" t="s">
        <v>6</v>
      </c>
      <c r="M14" s="7" t="s">
        <v>28</v>
      </c>
      <c r="N14" s="1" t="s">
        <v>7</v>
      </c>
      <c r="O14" s="7" t="s">
        <v>8</v>
      </c>
      <c r="P14" s="1" t="s">
        <v>15</v>
      </c>
    </row>
    <row r="15" spans="1:16" ht="26.25" thickBot="1">
      <c r="A15" s="2"/>
      <c r="B15" s="8"/>
      <c r="C15" s="9"/>
      <c r="D15" s="10"/>
      <c r="E15" s="11"/>
      <c r="F15" s="12" t="s">
        <v>11</v>
      </c>
      <c r="G15" s="11"/>
      <c r="H15" s="10"/>
      <c r="I15" s="13"/>
      <c r="J15" s="13"/>
      <c r="K15" s="20" t="s">
        <v>32</v>
      </c>
      <c r="L15" s="11"/>
      <c r="M15" s="11"/>
      <c r="N15" s="10"/>
      <c r="O15" s="11"/>
      <c r="P15" s="12" t="s">
        <v>10</v>
      </c>
    </row>
    <row r="16" spans="1:16" ht="12.75">
      <c r="A16" s="3">
        <v>0</v>
      </c>
      <c r="B16" s="3">
        <v>1</v>
      </c>
      <c r="C16" s="14">
        <v>0.013</v>
      </c>
      <c r="D16" s="14"/>
      <c r="E16" s="15"/>
      <c r="F16" s="14">
        <v>6.8</v>
      </c>
      <c r="G16" s="14">
        <v>0.01</v>
      </c>
      <c r="H16" s="14">
        <v>2.5</v>
      </c>
      <c r="I16" s="14"/>
      <c r="J16" s="14"/>
      <c r="K16" s="14">
        <v>16.8</v>
      </c>
      <c r="L16" s="14">
        <v>-0.005</v>
      </c>
      <c r="M16" s="14">
        <v>1.85</v>
      </c>
      <c r="N16" s="14"/>
      <c r="O16" s="14"/>
      <c r="P16" s="14">
        <v>31</v>
      </c>
    </row>
    <row r="17" spans="1:16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6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8">
        <f>K16+J17</f>
        <v>17.088</v>
      </c>
      <c r="L17" s="4">
        <f>L16</f>
        <v>-0.005</v>
      </c>
      <c r="M17" s="4">
        <f>M16</f>
        <v>1.85</v>
      </c>
      <c r="N17" s="4">
        <f>K16*L16+J17*M17</f>
        <v>0.4487999999999999</v>
      </c>
      <c r="O17" s="4">
        <f>P16</f>
        <v>31</v>
      </c>
      <c r="P17" s="17">
        <f aca="true" t="shared" si="2" ref="P17:P56">ROUND((P16+B16*N17),3)</f>
        <v>31.449</v>
      </c>
    </row>
    <row r="18" spans="1:16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6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8">
        <f aca="true" t="shared" si="9" ref="K18:K56">K17+J18</f>
        <v>17.381880000000002</v>
      </c>
      <c r="L18" s="4">
        <f aca="true" t="shared" si="10" ref="L18:M56">L17</f>
        <v>-0.005</v>
      </c>
      <c r="M18" s="4">
        <f t="shared" si="10"/>
        <v>1.85</v>
      </c>
      <c r="N18" s="4">
        <f aca="true" t="shared" si="11" ref="N18:N56">K17*L17+J18*M18</f>
        <v>0.458238</v>
      </c>
      <c r="O18" s="4">
        <f aca="true" t="shared" si="12" ref="O18:O56">P17</f>
        <v>31.449</v>
      </c>
      <c r="P18" s="17">
        <f t="shared" si="2"/>
        <v>31.907</v>
      </c>
    </row>
    <row r="19" spans="1:16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6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8">
        <f t="shared" si="9"/>
        <v>17.679160000000003</v>
      </c>
      <c r="L19" s="4">
        <f t="shared" si="10"/>
        <v>-0.005</v>
      </c>
      <c r="M19" s="4">
        <f t="shared" si="10"/>
        <v>1.85</v>
      </c>
      <c r="N19" s="4">
        <f t="shared" si="11"/>
        <v>0.4630586</v>
      </c>
      <c r="O19" s="4">
        <f t="shared" si="12"/>
        <v>31.907</v>
      </c>
      <c r="P19" s="17">
        <f t="shared" si="2"/>
        <v>32.37</v>
      </c>
    </row>
    <row r="20" spans="1:16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6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8">
        <f t="shared" si="9"/>
        <v>17.979850000000003</v>
      </c>
      <c r="L20" s="4">
        <f t="shared" si="10"/>
        <v>-0.005</v>
      </c>
      <c r="M20" s="4">
        <f t="shared" si="10"/>
        <v>1.85</v>
      </c>
      <c r="N20" s="4">
        <f t="shared" si="11"/>
        <v>0.46788070000000004</v>
      </c>
      <c r="O20" s="4">
        <f t="shared" si="12"/>
        <v>32.37</v>
      </c>
      <c r="P20" s="17">
        <f t="shared" si="2"/>
        <v>32.838</v>
      </c>
    </row>
    <row r="21" spans="1:16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6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8">
        <f t="shared" si="9"/>
        <v>18.283960000000004</v>
      </c>
      <c r="L21" s="4">
        <f t="shared" si="10"/>
        <v>-0.005</v>
      </c>
      <c r="M21" s="4">
        <f t="shared" si="10"/>
        <v>1.85</v>
      </c>
      <c r="N21" s="4">
        <f t="shared" si="11"/>
        <v>0.47270425000000005</v>
      </c>
      <c r="O21" s="4">
        <f t="shared" si="12"/>
        <v>32.838</v>
      </c>
      <c r="P21" s="17">
        <f t="shared" si="2"/>
        <v>33.311</v>
      </c>
    </row>
    <row r="22" spans="1:16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6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8">
        <f t="shared" si="9"/>
        <v>18.591500000000003</v>
      </c>
      <c r="L22" s="4">
        <f t="shared" si="10"/>
        <v>-0.005</v>
      </c>
      <c r="M22" s="4">
        <f t="shared" si="10"/>
        <v>1.85</v>
      </c>
      <c r="N22" s="4">
        <f t="shared" si="11"/>
        <v>0.4775292</v>
      </c>
      <c r="O22" s="4">
        <f t="shared" si="12"/>
        <v>33.311</v>
      </c>
      <c r="P22" s="17">
        <f t="shared" si="2"/>
        <v>33.789</v>
      </c>
    </row>
    <row r="23" spans="1:16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6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8">
        <f t="shared" si="9"/>
        <v>18.904980000000002</v>
      </c>
      <c r="L23" s="4">
        <f t="shared" si="10"/>
        <v>-0.005</v>
      </c>
      <c r="M23" s="4">
        <f t="shared" si="10"/>
        <v>1.85</v>
      </c>
      <c r="N23" s="4">
        <f t="shared" si="11"/>
        <v>0.4869804999999999</v>
      </c>
      <c r="O23" s="4">
        <f t="shared" si="12"/>
        <v>33.789</v>
      </c>
      <c r="P23" s="17">
        <f t="shared" si="2"/>
        <v>34.276</v>
      </c>
    </row>
    <row r="24" spans="1:16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6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8">
        <f t="shared" si="9"/>
        <v>19.22192</v>
      </c>
      <c r="L24" s="4">
        <f t="shared" si="10"/>
        <v>-0.005</v>
      </c>
      <c r="M24" s="4">
        <f t="shared" si="10"/>
        <v>1.85</v>
      </c>
      <c r="N24" s="4">
        <f t="shared" si="11"/>
        <v>0.49181410000000003</v>
      </c>
      <c r="O24" s="4">
        <f t="shared" si="12"/>
        <v>34.276</v>
      </c>
      <c r="P24" s="17">
        <f t="shared" si="2"/>
        <v>34.768</v>
      </c>
    </row>
    <row r="25" spans="1:16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6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8">
        <f t="shared" si="9"/>
        <v>19.54233</v>
      </c>
      <c r="L25" s="4">
        <f t="shared" si="10"/>
        <v>-0.005</v>
      </c>
      <c r="M25" s="4">
        <f t="shared" si="10"/>
        <v>1.85</v>
      </c>
      <c r="N25" s="4">
        <f t="shared" si="11"/>
        <v>0.49664889999999995</v>
      </c>
      <c r="O25" s="4">
        <f t="shared" si="12"/>
        <v>34.768</v>
      </c>
      <c r="P25" s="17">
        <f t="shared" si="2"/>
        <v>35.265</v>
      </c>
    </row>
    <row r="26" spans="1:16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6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8">
        <f t="shared" si="9"/>
        <v>19.86622</v>
      </c>
      <c r="L26" s="4">
        <f t="shared" si="10"/>
        <v>-0.005</v>
      </c>
      <c r="M26" s="4">
        <f t="shared" si="10"/>
        <v>1.85</v>
      </c>
      <c r="N26" s="4">
        <f t="shared" si="11"/>
        <v>0.50148485</v>
      </c>
      <c r="O26" s="4">
        <f t="shared" si="12"/>
        <v>35.265</v>
      </c>
      <c r="P26" s="17">
        <f t="shared" si="2"/>
        <v>35.766</v>
      </c>
    </row>
    <row r="27" spans="1:16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6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8">
        <f t="shared" si="9"/>
        <v>20.196099999999998</v>
      </c>
      <c r="L27" s="4">
        <f t="shared" si="10"/>
        <v>-0.005</v>
      </c>
      <c r="M27" s="4">
        <f t="shared" si="10"/>
        <v>1.85</v>
      </c>
      <c r="N27" s="4">
        <f t="shared" si="11"/>
        <v>0.5109469</v>
      </c>
      <c r="O27" s="4">
        <f t="shared" si="12"/>
        <v>35.766</v>
      </c>
      <c r="P27" s="17">
        <f t="shared" si="2"/>
        <v>36.277</v>
      </c>
    </row>
    <row r="28" spans="1:16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6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8">
        <f t="shared" si="9"/>
        <v>20.52949</v>
      </c>
      <c r="L28" s="4">
        <f t="shared" si="10"/>
        <v>-0.005</v>
      </c>
      <c r="M28" s="4">
        <f t="shared" si="10"/>
        <v>1.85</v>
      </c>
      <c r="N28" s="4">
        <f t="shared" si="11"/>
        <v>0.515791</v>
      </c>
      <c r="O28" s="4">
        <f t="shared" si="12"/>
        <v>36.277</v>
      </c>
      <c r="P28" s="17">
        <f t="shared" si="2"/>
        <v>36.793</v>
      </c>
    </row>
    <row r="29" spans="1:16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6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8">
        <f t="shared" si="9"/>
        <v>20.8664</v>
      </c>
      <c r="L29" s="4">
        <f t="shared" si="10"/>
        <v>-0.005</v>
      </c>
      <c r="M29" s="4">
        <f t="shared" si="10"/>
        <v>1.85</v>
      </c>
      <c r="N29" s="4">
        <f t="shared" si="11"/>
        <v>0.5206360500000001</v>
      </c>
      <c r="O29" s="4">
        <f t="shared" si="12"/>
        <v>36.793</v>
      </c>
      <c r="P29" s="17">
        <f t="shared" si="2"/>
        <v>37.314</v>
      </c>
    </row>
    <row r="30" spans="1:16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6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8">
        <f t="shared" si="9"/>
        <v>21.209339999999997</v>
      </c>
      <c r="L30" s="4">
        <f t="shared" si="10"/>
        <v>-0.005</v>
      </c>
      <c r="M30" s="4">
        <f t="shared" si="10"/>
        <v>1.85</v>
      </c>
      <c r="N30" s="4">
        <f t="shared" si="11"/>
        <v>0.5301070000000001</v>
      </c>
      <c r="O30" s="4">
        <f t="shared" si="12"/>
        <v>37.314</v>
      </c>
      <c r="P30" s="17">
        <f t="shared" si="2"/>
        <v>37.844</v>
      </c>
    </row>
    <row r="31" spans="1:16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6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8">
        <f t="shared" si="9"/>
        <v>21.555829999999997</v>
      </c>
      <c r="L31" s="4">
        <f t="shared" si="10"/>
        <v>-0.005</v>
      </c>
      <c r="M31" s="4">
        <f t="shared" si="10"/>
        <v>1.85</v>
      </c>
      <c r="N31" s="4">
        <f t="shared" si="11"/>
        <v>0.5349598</v>
      </c>
      <c r="O31" s="4">
        <f t="shared" si="12"/>
        <v>37.844</v>
      </c>
      <c r="P31" s="17">
        <f t="shared" si="2"/>
        <v>38.379</v>
      </c>
    </row>
    <row r="32" spans="1:16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6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8">
        <f t="shared" si="9"/>
        <v>21.905879999999996</v>
      </c>
      <c r="L32" s="4">
        <f t="shared" si="10"/>
        <v>-0.005</v>
      </c>
      <c r="M32" s="4">
        <f t="shared" si="10"/>
        <v>1.85</v>
      </c>
      <c r="N32" s="4">
        <f t="shared" si="11"/>
        <v>0.5398133500000002</v>
      </c>
      <c r="O32" s="4">
        <f t="shared" si="12"/>
        <v>38.379</v>
      </c>
      <c r="P32" s="17">
        <f t="shared" si="2"/>
        <v>38.919</v>
      </c>
    </row>
    <row r="33" spans="1:16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6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8">
        <f t="shared" si="9"/>
        <v>22.261999999999997</v>
      </c>
      <c r="L33" s="4">
        <f t="shared" si="10"/>
        <v>-0.005</v>
      </c>
      <c r="M33" s="4">
        <f t="shared" si="10"/>
        <v>1.85</v>
      </c>
      <c r="N33" s="4">
        <f t="shared" si="11"/>
        <v>0.5492926</v>
      </c>
      <c r="O33" s="4">
        <f t="shared" si="12"/>
        <v>38.919</v>
      </c>
      <c r="P33" s="17">
        <f t="shared" si="2"/>
        <v>39.468</v>
      </c>
    </row>
    <row r="34" spans="1:16" ht="12.75">
      <c r="A34" s="4">
        <f t="shared" si="3"/>
        <v>18</v>
      </c>
      <c r="B34" s="4">
        <f aca="true" t="shared" si="13" ref="B34:C49">B33</f>
        <v>1</v>
      </c>
      <c r="C34" s="4">
        <f t="shared" si="13"/>
        <v>0.013</v>
      </c>
      <c r="D34" s="4">
        <f t="shared" si="0"/>
        <v>0.11</v>
      </c>
      <c r="E34" s="4">
        <f t="shared" si="5"/>
        <v>8.471</v>
      </c>
      <c r="F34" s="16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8">
        <f t="shared" si="9"/>
        <v>22.621709999999997</v>
      </c>
      <c r="L34" s="4">
        <f t="shared" si="10"/>
        <v>-0.005</v>
      </c>
      <c r="M34" s="4">
        <f t="shared" si="10"/>
        <v>1.85</v>
      </c>
      <c r="N34" s="4">
        <f t="shared" si="11"/>
        <v>0.5541535000000001</v>
      </c>
      <c r="O34" s="4">
        <f t="shared" si="12"/>
        <v>39.468</v>
      </c>
      <c r="P34" s="17">
        <f t="shared" si="2"/>
        <v>40.022</v>
      </c>
    </row>
    <row r="35" spans="1:16" ht="12.75">
      <c r="A35" s="4">
        <f t="shared" si="3"/>
        <v>19</v>
      </c>
      <c r="B35" s="4">
        <f t="shared" si="13"/>
        <v>1</v>
      </c>
      <c r="C35" s="4">
        <f t="shared" si="13"/>
        <v>0.013</v>
      </c>
      <c r="D35" s="4">
        <f t="shared" si="0"/>
        <v>0.112</v>
      </c>
      <c r="E35" s="4">
        <f t="shared" si="5"/>
        <v>8.581</v>
      </c>
      <c r="F35" s="16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8">
        <f t="shared" si="9"/>
        <v>22.987519999999996</v>
      </c>
      <c r="L35" s="4">
        <f t="shared" si="10"/>
        <v>-0.005</v>
      </c>
      <c r="M35" s="4">
        <f t="shared" si="10"/>
        <v>1.85</v>
      </c>
      <c r="N35" s="4">
        <f t="shared" si="11"/>
        <v>0.5636399500000001</v>
      </c>
      <c r="O35" s="4">
        <f t="shared" si="12"/>
        <v>40.022</v>
      </c>
      <c r="P35" s="17">
        <f t="shared" si="2"/>
        <v>40.586</v>
      </c>
    </row>
    <row r="36" spans="1:16" ht="12.75">
      <c r="A36" s="4">
        <f t="shared" si="3"/>
        <v>20</v>
      </c>
      <c r="B36" s="4">
        <f t="shared" si="13"/>
        <v>1</v>
      </c>
      <c r="C36" s="4">
        <f t="shared" si="13"/>
        <v>0.013</v>
      </c>
      <c r="D36" s="4">
        <f t="shared" si="0"/>
        <v>0.113</v>
      </c>
      <c r="E36" s="4">
        <f t="shared" si="5"/>
        <v>8.693</v>
      </c>
      <c r="F36" s="16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8">
        <f t="shared" si="9"/>
        <v>23.356949999999998</v>
      </c>
      <c r="L36" s="4">
        <f t="shared" si="10"/>
        <v>-0.005</v>
      </c>
      <c r="M36" s="4">
        <f t="shared" si="10"/>
        <v>1.85</v>
      </c>
      <c r="N36" s="4">
        <f t="shared" si="11"/>
        <v>0.5685079000000002</v>
      </c>
      <c r="O36" s="4">
        <f t="shared" si="12"/>
        <v>40.586</v>
      </c>
      <c r="P36" s="17">
        <f t="shared" si="2"/>
        <v>41.155</v>
      </c>
    </row>
    <row r="37" spans="1:16" ht="12.75">
      <c r="A37" s="4">
        <f t="shared" si="3"/>
        <v>21</v>
      </c>
      <c r="B37" s="4">
        <f t="shared" si="13"/>
        <v>1</v>
      </c>
      <c r="C37" s="4">
        <f t="shared" si="13"/>
        <v>0.013</v>
      </c>
      <c r="D37" s="4">
        <f t="shared" si="0"/>
        <v>0.114</v>
      </c>
      <c r="E37" s="4">
        <f t="shared" si="5"/>
        <v>8.806</v>
      </c>
      <c r="F37" s="16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8">
        <f t="shared" si="9"/>
        <v>23.730009999999996</v>
      </c>
      <c r="L37" s="4">
        <f t="shared" si="10"/>
        <v>-0.005</v>
      </c>
      <c r="M37" s="4">
        <f t="shared" si="10"/>
        <v>1.85</v>
      </c>
      <c r="N37" s="4">
        <f t="shared" si="11"/>
        <v>0.5733762500000001</v>
      </c>
      <c r="O37" s="4">
        <f t="shared" si="12"/>
        <v>41.155</v>
      </c>
      <c r="P37" s="17">
        <f t="shared" si="2"/>
        <v>41.728</v>
      </c>
    </row>
    <row r="38" spans="1:16" ht="12.75">
      <c r="A38" s="4">
        <f t="shared" si="3"/>
        <v>22</v>
      </c>
      <c r="B38" s="4">
        <f t="shared" si="13"/>
        <v>1</v>
      </c>
      <c r="C38" s="4">
        <f t="shared" si="13"/>
        <v>0.013</v>
      </c>
      <c r="D38" s="4">
        <f t="shared" si="0"/>
        <v>0.116</v>
      </c>
      <c r="E38" s="4">
        <f t="shared" si="5"/>
        <v>8.92</v>
      </c>
      <c r="F38" s="16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8">
        <f t="shared" si="9"/>
        <v>24.109209999999997</v>
      </c>
      <c r="L38" s="4">
        <f t="shared" si="10"/>
        <v>-0.005</v>
      </c>
      <c r="M38" s="4">
        <f t="shared" si="10"/>
        <v>1.85</v>
      </c>
      <c r="N38" s="4">
        <f t="shared" si="11"/>
        <v>0.5828699500000002</v>
      </c>
      <c r="O38" s="4">
        <f t="shared" si="12"/>
        <v>41.728</v>
      </c>
      <c r="P38" s="17">
        <f t="shared" si="2"/>
        <v>42.311</v>
      </c>
    </row>
    <row r="39" spans="1:16" ht="12.75">
      <c r="A39" s="4">
        <f t="shared" si="3"/>
        <v>23</v>
      </c>
      <c r="B39" s="4">
        <f t="shared" si="13"/>
        <v>1</v>
      </c>
      <c r="C39" s="4">
        <f t="shared" si="13"/>
        <v>0.013</v>
      </c>
      <c r="D39" s="4">
        <f t="shared" si="0"/>
        <v>0.117</v>
      </c>
      <c r="E39" s="4">
        <f t="shared" si="5"/>
        <v>9.036</v>
      </c>
      <c r="F39" s="16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8">
        <f t="shared" si="9"/>
        <v>24.49207</v>
      </c>
      <c r="L39" s="4">
        <f t="shared" si="10"/>
        <v>-0.005</v>
      </c>
      <c r="M39" s="4">
        <f t="shared" si="10"/>
        <v>1.85</v>
      </c>
      <c r="N39" s="4">
        <f t="shared" si="11"/>
        <v>0.5877449500000002</v>
      </c>
      <c r="O39" s="4">
        <f t="shared" si="12"/>
        <v>42.311</v>
      </c>
      <c r="P39" s="17">
        <f t="shared" si="2"/>
        <v>42.899</v>
      </c>
    </row>
    <row r="40" spans="1:16" ht="12.75">
      <c r="A40" s="4">
        <f t="shared" si="3"/>
        <v>24</v>
      </c>
      <c r="B40" s="4">
        <f t="shared" si="13"/>
        <v>1</v>
      </c>
      <c r="C40" s="4">
        <f t="shared" si="13"/>
        <v>0.013</v>
      </c>
      <c r="D40" s="4">
        <f t="shared" si="0"/>
        <v>0.119</v>
      </c>
      <c r="E40" s="4">
        <f t="shared" si="5"/>
        <v>9.153</v>
      </c>
      <c r="F40" s="16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8">
        <f t="shared" si="9"/>
        <v>24.881099999999996</v>
      </c>
      <c r="L40" s="4">
        <f t="shared" si="10"/>
        <v>-0.005</v>
      </c>
      <c r="M40" s="4">
        <f t="shared" si="10"/>
        <v>1.85</v>
      </c>
      <c r="N40" s="4">
        <f t="shared" si="11"/>
        <v>0.59724515</v>
      </c>
      <c r="O40" s="4">
        <f t="shared" si="12"/>
        <v>42.899</v>
      </c>
      <c r="P40" s="17">
        <f t="shared" si="2"/>
        <v>43.496</v>
      </c>
    </row>
    <row r="41" spans="1:16" ht="12.75">
      <c r="A41" s="4">
        <f t="shared" si="3"/>
        <v>25</v>
      </c>
      <c r="B41" s="4">
        <f t="shared" si="13"/>
        <v>1</v>
      </c>
      <c r="C41" s="4">
        <f t="shared" si="13"/>
        <v>0.013</v>
      </c>
      <c r="D41" s="4">
        <f t="shared" si="0"/>
        <v>0.121</v>
      </c>
      <c r="E41" s="4">
        <f t="shared" si="5"/>
        <v>9.272</v>
      </c>
      <c r="F41" s="16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8">
        <f t="shared" si="9"/>
        <v>25.276319999999995</v>
      </c>
      <c r="L41" s="4">
        <f t="shared" si="10"/>
        <v>-0.005</v>
      </c>
      <c r="M41" s="4">
        <f t="shared" si="10"/>
        <v>1.85</v>
      </c>
      <c r="N41" s="4">
        <f t="shared" si="11"/>
        <v>0.6067515000000001</v>
      </c>
      <c r="O41" s="4">
        <f t="shared" si="12"/>
        <v>43.496</v>
      </c>
      <c r="P41" s="17">
        <f t="shared" si="2"/>
        <v>44.103</v>
      </c>
    </row>
    <row r="42" spans="1:16" ht="12.75">
      <c r="A42" s="4">
        <f t="shared" si="3"/>
        <v>26</v>
      </c>
      <c r="B42" s="4">
        <f t="shared" si="13"/>
        <v>1</v>
      </c>
      <c r="C42" s="4">
        <f t="shared" si="13"/>
        <v>0.013</v>
      </c>
      <c r="D42" s="4">
        <f t="shared" si="0"/>
        <v>0.122</v>
      </c>
      <c r="E42" s="4">
        <f t="shared" si="5"/>
        <v>9.393</v>
      </c>
      <c r="F42" s="16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8">
        <f t="shared" si="9"/>
        <v>25.675249999999995</v>
      </c>
      <c r="L42" s="4">
        <f t="shared" si="10"/>
        <v>-0.005</v>
      </c>
      <c r="M42" s="4">
        <f t="shared" si="10"/>
        <v>1.85</v>
      </c>
      <c r="N42" s="4">
        <f t="shared" si="11"/>
        <v>0.6116389000000001</v>
      </c>
      <c r="O42" s="4">
        <f t="shared" si="12"/>
        <v>44.103</v>
      </c>
      <c r="P42" s="17">
        <f t="shared" si="2"/>
        <v>44.715</v>
      </c>
    </row>
    <row r="43" spans="1:16" ht="12.75">
      <c r="A43" s="4">
        <f t="shared" si="3"/>
        <v>27</v>
      </c>
      <c r="B43" s="4">
        <f t="shared" si="13"/>
        <v>1</v>
      </c>
      <c r="C43" s="4">
        <f t="shared" si="13"/>
        <v>0.013</v>
      </c>
      <c r="D43" s="4">
        <f t="shared" si="0"/>
        <v>0.124</v>
      </c>
      <c r="E43" s="4">
        <f t="shared" si="5"/>
        <v>9.515</v>
      </c>
      <c r="F43" s="16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8">
        <f t="shared" si="9"/>
        <v>26.080399999999994</v>
      </c>
      <c r="L43" s="4">
        <f t="shared" si="10"/>
        <v>-0.005</v>
      </c>
      <c r="M43" s="4">
        <f t="shared" si="10"/>
        <v>1.85</v>
      </c>
      <c r="N43" s="4">
        <f t="shared" si="11"/>
        <v>0.62115125</v>
      </c>
      <c r="O43" s="4">
        <f t="shared" si="12"/>
        <v>44.715</v>
      </c>
      <c r="P43" s="17">
        <f t="shared" si="2"/>
        <v>45.336</v>
      </c>
    </row>
    <row r="44" spans="1:16" ht="12.75">
      <c r="A44" s="4">
        <f t="shared" si="3"/>
        <v>28</v>
      </c>
      <c r="B44" s="4">
        <f t="shared" si="13"/>
        <v>1</v>
      </c>
      <c r="C44" s="4">
        <f t="shared" si="13"/>
        <v>0.013</v>
      </c>
      <c r="D44" s="4">
        <f t="shared" si="0"/>
        <v>0.125</v>
      </c>
      <c r="E44" s="4">
        <f t="shared" si="5"/>
        <v>9.639000000000001</v>
      </c>
      <c r="F44" s="16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8">
        <f t="shared" si="9"/>
        <v>26.489289999999993</v>
      </c>
      <c r="L44" s="4">
        <f t="shared" si="10"/>
        <v>-0.005</v>
      </c>
      <c r="M44" s="4">
        <f t="shared" si="10"/>
        <v>1.85</v>
      </c>
      <c r="N44" s="4">
        <f t="shared" si="11"/>
        <v>0.6260445000000001</v>
      </c>
      <c r="O44" s="4">
        <f t="shared" si="12"/>
        <v>45.336</v>
      </c>
      <c r="P44" s="17">
        <f t="shared" si="2"/>
        <v>45.962</v>
      </c>
    </row>
    <row r="45" spans="1:16" ht="12.75">
      <c r="A45" s="4">
        <f t="shared" si="3"/>
        <v>29</v>
      </c>
      <c r="B45" s="4">
        <f t="shared" si="13"/>
        <v>1</v>
      </c>
      <c r="C45" s="4">
        <f t="shared" si="13"/>
        <v>0.013</v>
      </c>
      <c r="D45" s="4">
        <f t="shared" si="0"/>
        <v>0.127</v>
      </c>
      <c r="E45" s="4">
        <f t="shared" si="5"/>
        <v>9.764000000000001</v>
      </c>
      <c r="F45" s="16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8">
        <f t="shared" si="9"/>
        <v>26.904429999999994</v>
      </c>
      <c r="L45" s="4">
        <f t="shared" si="10"/>
        <v>-0.005</v>
      </c>
      <c r="M45" s="4">
        <f t="shared" si="10"/>
        <v>1.85</v>
      </c>
      <c r="N45" s="4">
        <f t="shared" si="11"/>
        <v>0.6355625500000001</v>
      </c>
      <c r="O45" s="4">
        <f t="shared" si="12"/>
        <v>45.962</v>
      </c>
      <c r="P45" s="17">
        <f t="shared" si="2"/>
        <v>46.598</v>
      </c>
    </row>
    <row r="46" spans="1:16" ht="12.75">
      <c r="A46" s="4">
        <f t="shared" si="3"/>
        <v>30</v>
      </c>
      <c r="B46" s="4">
        <f t="shared" si="13"/>
        <v>1</v>
      </c>
      <c r="C46" s="4">
        <f t="shared" si="13"/>
        <v>0.013</v>
      </c>
      <c r="D46" s="4">
        <f t="shared" si="0"/>
        <v>0.129</v>
      </c>
      <c r="E46" s="4">
        <f t="shared" si="5"/>
        <v>9.891000000000002</v>
      </c>
      <c r="F46" s="16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8">
        <f t="shared" si="9"/>
        <v>27.325839999999996</v>
      </c>
      <c r="L46" s="4">
        <f t="shared" si="10"/>
        <v>-0.005</v>
      </c>
      <c r="M46" s="4">
        <f t="shared" si="10"/>
        <v>1.85</v>
      </c>
      <c r="N46" s="4">
        <f t="shared" si="11"/>
        <v>0.6450863500000001</v>
      </c>
      <c r="O46" s="4">
        <f t="shared" si="12"/>
        <v>46.598</v>
      </c>
      <c r="P46" s="17">
        <f t="shared" si="2"/>
        <v>47.243</v>
      </c>
    </row>
    <row r="47" spans="1:16" ht="12.75">
      <c r="A47" s="4">
        <f t="shared" si="3"/>
        <v>31</v>
      </c>
      <c r="B47" s="4">
        <f t="shared" si="13"/>
        <v>1</v>
      </c>
      <c r="C47" s="4">
        <f t="shared" si="13"/>
        <v>0.013</v>
      </c>
      <c r="D47" s="4">
        <f t="shared" si="0"/>
        <v>0.13</v>
      </c>
      <c r="E47" s="4">
        <f t="shared" si="5"/>
        <v>10.020000000000001</v>
      </c>
      <c r="F47" s="16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8">
        <f t="shared" si="9"/>
        <v>27.751039999999996</v>
      </c>
      <c r="L47" s="4">
        <f t="shared" si="10"/>
        <v>-0.005</v>
      </c>
      <c r="M47" s="4">
        <f t="shared" si="10"/>
        <v>1.85</v>
      </c>
      <c r="N47" s="4">
        <f t="shared" si="11"/>
        <v>0.6499908000000001</v>
      </c>
      <c r="O47" s="4">
        <f t="shared" si="12"/>
        <v>47.243</v>
      </c>
      <c r="P47" s="17">
        <f t="shared" si="2"/>
        <v>47.893</v>
      </c>
    </row>
    <row r="48" spans="1:16" ht="12.75">
      <c r="A48" s="4">
        <f t="shared" si="3"/>
        <v>32</v>
      </c>
      <c r="B48" s="4">
        <f t="shared" si="13"/>
        <v>1</v>
      </c>
      <c r="C48" s="4">
        <f t="shared" si="13"/>
        <v>0.013</v>
      </c>
      <c r="D48" s="4">
        <f t="shared" si="0"/>
        <v>0.132</v>
      </c>
      <c r="E48" s="4">
        <f t="shared" si="5"/>
        <v>10.150000000000002</v>
      </c>
      <c r="F48" s="16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8">
        <f t="shared" si="9"/>
        <v>28.182539999999996</v>
      </c>
      <c r="L48" s="4">
        <f t="shared" si="10"/>
        <v>-0.005</v>
      </c>
      <c r="M48" s="4">
        <f t="shared" si="10"/>
        <v>1.85</v>
      </c>
      <c r="N48" s="4">
        <f t="shared" si="11"/>
        <v>0.6595198000000002</v>
      </c>
      <c r="O48" s="4">
        <f t="shared" si="12"/>
        <v>47.893</v>
      </c>
      <c r="P48" s="17">
        <f t="shared" si="2"/>
        <v>48.553</v>
      </c>
    </row>
    <row r="49" spans="1:16" ht="12.75">
      <c r="A49" s="4">
        <f t="shared" si="3"/>
        <v>33</v>
      </c>
      <c r="B49" s="4">
        <f t="shared" si="13"/>
        <v>1</v>
      </c>
      <c r="C49" s="4">
        <f t="shared" si="13"/>
        <v>0.013</v>
      </c>
      <c r="D49" s="4">
        <f t="shared" si="0"/>
        <v>0.134</v>
      </c>
      <c r="E49" s="4">
        <f t="shared" si="5"/>
        <v>10.282000000000002</v>
      </c>
      <c r="F49" s="16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8">
        <f t="shared" si="9"/>
        <v>28.620359999999994</v>
      </c>
      <c r="L49" s="4">
        <f t="shared" si="10"/>
        <v>-0.005</v>
      </c>
      <c r="M49" s="4">
        <f t="shared" si="10"/>
        <v>1.85</v>
      </c>
      <c r="N49" s="4">
        <f t="shared" si="11"/>
        <v>0.6690543000000001</v>
      </c>
      <c r="O49" s="4">
        <f t="shared" si="12"/>
        <v>48.553</v>
      </c>
      <c r="P49" s="17">
        <f t="shared" si="2"/>
        <v>49.222</v>
      </c>
    </row>
    <row r="50" spans="1:16" ht="12.75">
      <c r="A50" s="4">
        <f t="shared" si="3"/>
        <v>34</v>
      </c>
      <c r="B50" s="4">
        <f aca="true" t="shared" si="14" ref="B50:C56">B49</f>
        <v>1</v>
      </c>
      <c r="C50" s="4">
        <f t="shared" si="14"/>
        <v>0.013</v>
      </c>
      <c r="D50" s="4">
        <f t="shared" si="0"/>
        <v>0.135</v>
      </c>
      <c r="E50" s="4">
        <f t="shared" si="5"/>
        <v>10.416000000000002</v>
      </c>
      <c r="F50" s="16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8">
        <f t="shared" si="9"/>
        <v>29.062019999999993</v>
      </c>
      <c r="L50" s="4">
        <f t="shared" si="10"/>
        <v>-0.005</v>
      </c>
      <c r="M50" s="4">
        <f t="shared" si="10"/>
        <v>1.85</v>
      </c>
      <c r="N50" s="4">
        <f t="shared" si="11"/>
        <v>0.6739692000000002</v>
      </c>
      <c r="O50" s="4">
        <f t="shared" si="12"/>
        <v>49.222</v>
      </c>
      <c r="P50" s="17">
        <f t="shared" si="2"/>
        <v>49.896</v>
      </c>
    </row>
    <row r="51" spans="1:16" ht="12.75">
      <c r="A51" s="4">
        <f t="shared" si="3"/>
        <v>35</v>
      </c>
      <c r="B51" s="4">
        <f t="shared" si="14"/>
        <v>1</v>
      </c>
      <c r="C51" s="4">
        <f t="shared" si="14"/>
        <v>0.013</v>
      </c>
      <c r="D51" s="4">
        <f t="shared" si="0"/>
        <v>0.137</v>
      </c>
      <c r="E51" s="4">
        <f t="shared" si="5"/>
        <v>10.551000000000002</v>
      </c>
      <c r="F51" s="16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8">
        <f t="shared" si="9"/>
        <v>29.510029999999993</v>
      </c>
      <c r="L51" s="4">
        <f t="shared" si="10"/>
        <v>-0.005</v>
      </c>
      <c r="M51" s="4">
        <f t="shared" si="10"/>
        <v>1.85</v>
      </c>
      <c r="N51" s="4">
        <f t="shared" si="11"/>
        <v>0.6835084000000001</v>
      </c>
      <c r="O51" s="4">
        <f t="shared" si="12"/>
        <v>49.896</v>
      </c>
      <c r="P51" s="17">
        <f t="shared" si="2"/>
        <v>50.58</v>
      </c>
    </row>
    <row r="52" spans="1:16" ht="12.75">
      <c r="A52" s="4">
        <f t="shared" si="3"/>
        <v>36</v>
      </c>
      <c r="B52" s="4">
        <f t="shared" si="14"/>
        <v>1</v>
      </c>
      <c r="C52" s="4">
        <f t="shared" si="14"/>
        <v>0.013</v>
      </c>
      <c r="D52" s="4">
        <f t="shared" si="0"/>
        <v>0.139</v>
      </c>
      <c r="E52" s="4">
        <f t="shared" si="5"/>
        <v>10.688000000000002</v>
      </c>
      <c r="F52" s="16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8">
        <f t="shared" si="9"/>
        <v>29.964409999999994</v>
      </c>
      <c r="L52" s="4">
        <f t="shared" si="10"/>
        <v>-0.005</v>
      </c>
      <c r="M52" s="4">
        <f t="shared" si="10"/>
        <v>1.85</v>
      </c>
      <c r="N52" s="4">
        <f t="shared" si="11"/>
        <v>0.6930528500000002</v>
      </c>
      <c r="O52" s="4">
        <f t="shared" si="12"/>
        <v>50.58</v>
      </c>
      <c r="P52" s="17">
        <f t="shared" si="2"/>
        <v>51.273</v>
      </c>
    </row>
    <row r="53" spans="1:16" ht="12.75">
      <c r="A53" s="4">
        <f t="shared" si="3"/>
        <v>37</v>
      </c>
      <c r="B53" s="4">
        <f t="shared" si="14"/>
        <v>1</v>
      </c>
      <c r="C53" s="4">
        <f t="shared" si="14"/>
        <v>0.013</v>
      </c>
      <c r="D53" s="4">
        <f t="shared" si="0"/>
        <v>0.141</v>
      </c>
      <c r="E53" s="4">
        <f t="shared" si="5"/>
        <v>10.827000000000002</v>
      </c>
      <c r="F53" s="16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8">
        <f t="shared" si="9"/>
        <v>30.425179999999994</v>
      </c>
      <c r="L53" s="4">
        <f t="shared" si="10"/>
        <v>-0.005</v>
      </c>
      <c r="M53" s="4">
        <f t="shared" si="10"/>
        <v>1.85</v>
      </c>
      <c r="N53" s="4">
        <f t="shared" si="11"/>
        <v>0.7026024500000001</v>
      </c>
      <c r="O53" s="4">
        <f t="shared" si="12"/>
        <v>51.273</v>
      </c>
      <c r="P53" s="17">
        <f t="shared" si="2"/>
        <v>51.976</v>
      </c>
    </row>
    <row r="54" spans="1:16" ht="12.75">
      <c r="A54" s="4">
        <f t="shared" si="3"/>
        <v>38</v>
      </c>
      <c r="B54" s="4">
        <f t="shared" si="14"/>
        <v>1</v>
      </c>
      <c r="C54" s="4">
        <f t="shared" si="14"/>
        <v>0.013</v>
      </c>
      <c r="D54" s="4">
        <f t="shared" si="0"/>
        <v>0.143</v>
      </c>
      <c r="E54" s="4">
        <f t="shared" si="5"/>
        <v>10.968000000000002</v>
      </c>
      <c r="F54" s="16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8">
        <f t="shared" si="9"/>
        <v>30.892359999999993</v>
      </c>
      <c r="L54" s="4">
        <f t="shared" si="10"/>
        <v>-0.005</v>
      </c>
      <c r="M54" s="4">
        <f t="shared" si="10"/>
        <v>1.85</v>
      </c>
      <c r="N54" s="4">
        <f t="shared" si="11"/>
        <v>0.7121571</v>
      </c>
      <c r="O54" s="4">
        <f t="shared" si="12"/>
        <v>51.976</v>
      </c>
      <c r="P54" s="17">
        <f t="shared" si="2"/>
        <v>52.688</v>
      </c>
    </row>
    <row r="55" spans="1:16" ht="12.75">
      <c r="A55" s="4">
        <f t="shared" si="3"/>
        <v>39</v>
      </c>
      <c r="B55" s="4">
        <f t="shared" si="14"/>
        <v>1</v>
      </c>
      <c r="C55" s="4">
        <f t="shared" si="14"/>
        <v>0.013</v>
      </c>
      <c r="D55" s="4">
        <f t="shared" si="0"/>
        <v>0.144</v>
      </c>
      <c r="E55" s="4">
        <f t="shared" si="5"/>
        <v>11.111000000000002</v>
      </c>
      <c r="F55" s="16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8">
        <f t="shared" si="9"/>
        <v>31.363469999999992</v>
      </c>
      <c r="L55" s="4">
        <f t="shared" si="10"/>
        <v>-0.005</v>
      </c>
      <c r="M55" s="4">
        <f t="shared" si="10"/>
        <v>1.85</v>
      </c>
      <c r="N55" s="4">
        <f t="shared" si="11"/>
        <v>0.7170917000000001</v>
      </c>
      <c r="O55" s="4">
        <f t="shared" si="12"/>
        <v>52.688</v>
      </c>
      <c r="P55" s="17">
        <f t="shared" si="2"/>
        <v>53.405</v>
      </c>
    </row>
    <row r="56" spans="1:16" ht="12.75">
      <c r="A56" s="4">
        <f t="shared" si="3"/>
        <v>40</v>
      </c>
      <c r="B56" s="4">
        <f t="shared" si="14"/>
        <v>1</v>
      </c>
      <c r="C56" s="4">
        <f t="shared" si="14"/>
        <v>0.013</v>
      </c>
      <c r="D56" s="4">
        <f t="shared" si="0"/>
        <v>0.146</v>
      </c>
      <c r="E56" s="4">
        <f t="shared" si="5"/>
        <v>11.255000000000003</v>
      </c>
      <c r="F56" s="16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8">
        <f t="shared" si="9"/>
        <v>31.841019999999993</v>
      </c>
      <c r="L56" s="4">
        <f t="shared" si="10"/>
        <v>-0.005</v>
      </c>
      <c r="M56" s="4">
        <f t="shared" si="10"/>
        <v>1.85</v>
      </c>
      <c r="N56" s="4">
        <f t="shared" si="11"/>
        <v>0.7266501500000001</v>
      </c>
      <c r="O56" s="4">
        <f t="shared" si="12"/>
        <v>53.405</v>
      </c>
      <c r="P56" s="17">
        <f t="shared" si="2"/>
        <v>54.132</v>
      </c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2011-08-22T11:34:28Z</dcterms:modified>
  <cp:category/>
  <cp:version/>
  <cp:contentType/>
  <cp:contentStatus/>
</cp:coreProperties>
</file>