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<sst xmlns="http://schemas.openxmlformats.org/spreadsheetml/2006/main" count="52" uniqueCount="32">
  <si>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</si>
  <si>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</si>
  <si>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</si>
  <si>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</si>
  <si>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</si>
  <si>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</si>
  <si>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</si>
  <si>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</si>
  <si>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</si>
  <si>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</si>
  <si>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</si>
  <si>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</si>
  <si>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</si>
  <si>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</si>
  <si>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</si>
  <si>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</si>
  <si>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</si>
  <si>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</si>
  <si>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</si>
  <si>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</si>
  <si>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</si>
  <si>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</si>
  <si>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</si>
  <si>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</si>
  <si>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</si>
  <si>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</si>
  <si>
    <t>linear</t>
  </si>
  <si>
    <t>qudratisch</t>
  </si>
  <si>
    <t>arithm_Mittel</t>
  </si>
  <si>
    <t>Differenz</t>
  </si>
  <si>
    <t xml:space="preserve">nach </t>
  </si>
  <si>
    <t>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</si>
</sst>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b/>
      <sz val="9.25"/>
      <name val="Arial"/>
      <family val="2"/>
    </font>
    <font>
      <u val="single"/>
      <sz val="10"/>
      <color indexed="12"/>
      <name val="Arial"/>
      <family val="0"/>
    </font>
    <font>
      <b/>
      <sz val="10.25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0"/>
    </font>
    <font>
      <b/>
      <sz val="8.5"/>
      <name val="Arial"/>
      <family val="2"/>
    </font>
    <font>
      <b/>
      <sz val="8.75"/>
      <name val="Arial"/>
      <family val="2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Deutschland bis 2008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5"/>
          <c:w val="0.896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FF00FF"/>
                </a:solidFill>
              </a:ln>
            </c:spPr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/>
            </c:numRef>
          </c:xVal>
          <c:yVal>
            <c:numRef>
              <c:f>Tabelle1!$I$53:$I$70</c:f>
              <c:numCache/>
            </c:numRef>
          </c:yVal>
          <c:smooth val="0"/>
        </c:ser>
        <c:axId val="7769877"/>
        <c:axId val="2820030"/>
      </c:scatterChart>
      <c:valAx>
        <c:axId val="7769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820030"/>
        <c:crosses val="autoZero"/>
        <c:crossBetween val="midCat"/>
        <c:dispUnits/>
      </c:valAx>
      <c:valAx>
        <c:axId val="282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77698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Arbeitslosenquote ab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5"/>
          <c:w val="0.8992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/>
            </c:numRef>
          </c:xVal>
          <c:yVal>
            <c:numRef>
              <c:f>Tabelle1!$J$53:$J$70</c:f>
              <c:numCache/>
            </c:numRef>
          </c:yVal>
          <c:smooth val="0"/>
        </c:ser>
        <c:axId val="25380271"/>
        <c:axId val="27095848"/>
      </c:scatterChart>
      <c:valAx>
        <c:axId val="25380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7095848"/>
        <c:crosses val="autoZero"/>
        <c:crossBetween val="midCat"/>
        <c:dispUnits/>
      </c:valAx>
      <c:valAx>
        <c:axId val="2709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Quote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53802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0</xdr:row>
      <xdr:rowOff>104775</xdr:rowOff>
    </xdr:from>
    <xdr:ext cx="7848600" cy="400050"/>
    <xdr:sp>
      <xdr:nvSpPr>
        <xdr:cNvPr id="1" name="TextBox 1"/>
        <xdr:cNvSpPr txBox="1">
          <a:spLocks noChangeArrowheads="1"/>
        </xdr:cNvSpPr>
      </xdr:nvSpPr>
      <xdr:spPr>
        <a:xfrm>
          <a:off x="1266825" y="104775"/>
          <a:ext cx="784860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9525</xdr:colOff>
      <xdr:row>5</xdr:row>
      <xdr:rowOff>0</xdr:rowOff>
    </xdr:from>
    <xdr:to>
      <xdr:col>16</xdr:col>
      <xdr:colOff>133350</xdr:colOff>
      <xdr:row>21</xdr:row>
      <xdr:rowOff>123825</xdr:rowOff>
    </xdr:to>
    <xdr:graphicFrame>
      <xdr:nvGraphicFramePr>
        <xdr:cNvPr id="2" name="Chart 4"/>
        <xdr:cNvGraphicFramePr/>
      </xdr:nvGraphicFramePr>
      <xdr:xfrm>
        <a:off x="5324475" y="819150"/>
        <a:ext cx="39338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34</xdr:row>
      <xdr:rowOff>9525</xdr:rowOff>
    </xdr:from>
    <xdr:to>
      <xdr:col>16</xdr:col>
      <xdr:colOff>266700</xdr:colOff>
      <xdr:row>50</xdr:row>
      <xdr:rowOff>142875</xdr:rowOff>
    </xdr:to>
    <xdr:graphicFrame>
      <xdr:nvGraphicFramePr>
        <xdr:cNvPr id="3" name="Chart 6"/>
        <xdr:cNvGraphicFramePr/>
      </xdr:nvGraphicFramePr>
      <xdr:xfrm>
        <a:off x="5343525" y="5553075"/>
        <a:ext cx="40481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409575</xdr:colOff>
      <xdr:row>23</xdr:row>
      <xdr:rowOff>85725</xdr:rowOff>
    </xdr:from>
    <xdr:ext cx="3295650" cy="238125"/>
    <xdr:sp>
      <xdr:nvSpPr>
        <xdr:cNvPr id="4" name="TextBox 7"/>
        <xdr:cNvSpPr txBox="1">
          <a:spLocks noChangeArrowheads="1"/>
        </xdr:cNvSpPr>
      </xdr:nvSpPr>
      <xdr:spPr>
        <a:xfrm>
          <a:off x="5724525" y="3829050"/>
          <a:ext cx="329565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zur Anzahl der Arbeitslosen </a:t>
          </a:r>
        </a:p>
      </xdr:txBody>
    </xdr:sp>
    <xdr:clientData/>
  </xdr:oneCellAnchor>
  <xdr:oneCellAnchor>
    <xdr:from>
      <xdr:col>11</xdr:col>
      <xdr:colOff>647700</xdr:colOff>
      <xdr:row>52</xdr:row>
      <xdr:rowOff>66675</xdr:rowOff>
    </xdr:from>
    <xdr:ext cx="2895600" cy="238125"/>
    <xdr:sp>
      <xdr:nvSpPr>
        <xdr:cNvPr id="5" name="TextBox 8"/>
        <xdr:cNvSpPr txBox="1">
          <a:spLocks noChangeArrowheads="1"/>
        </xdr:cNvSpPr>
      </xdr:nvSpPr>
      <xdr:spPr>
        <a:xfrm>
          <a:off x="5962650" y="8524875"/>
          <a:ext cx="289560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zur Arbeitslosenquote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70"/>
  <sheetViews>
    <sheetView tabSelected="1" workbookViewId="0" topLeftCell="C1">
      <selection activeCell="Q49" sqref="Q49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  <col min="17" max="17" width="12.851562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8"/>
      <c r="B11" s="9">
        <v>1949</v>
      </c>
      <c r="C11" s="9">
        <v>0</v>
      </c>
      <c r="D11" s="9"/>
      <c r="E11" s="9"/>
      <c r="F11" s="9"/>
      <c r="G11" s="9">
        <v>900</v>
      </c>
      <c r="H11" s="9"/>
      <c r="I11" s="9"/>
      <c r="J11" s="10"/>
      <c r="K11" s="1"/>
    </row>
    <row r="12" spans="1:11" ht="12.75">
      <c r="A12" s="11"/>
      <c r="B12" s="7">
        <v>1950</v>
      </c>
      <c r="C12" s="7">
        <f>C11+1</f>
        <v>1</v>
      </c>
      <c r="D12" s="7"/>
      <c r="E12" s="7"/>
      <c r="F12" s="7"/>
      <c r="G12" s="7">
        <v>1600</v>
      </c>
      <c r="H12" s="7"/>
      <c r="I12" s="7"/>
      <c r="J12" s="12"/>
      <c r="K12" s="1"/>
    </row>
    <row r="13" spans="1:11" ht="12.75">
      <c r="A13" s="11"/>
      <c r="B13" s="7">
        <v>1951</v>
      </c>
      <c r="C13" s="7">
        <f aca="true" t="shared" si="0" ref="C13:C70">C12+1</f>
        <v>2</v>
      </c>
      <c r="D13" s="7"/>
      <c r="E13" s="7"/>
      <c r="F13" s="7"/>
      <c r="G13" s="7">
        <v>1750</v>
      </c>
      <c r="H13" s="7"/>
      <c r="I13" s="7"/>
      <c r="J13" s="12"/>
      <c r="K13" s="1"/>
    </row>
    <row r="14" spans="1:11" ht="12.75">
      <c r="A14" s="11"/>
      <c r="B14" s="7">
        <v>1952</v>
      </c>
      <c r="C14" s="7">
        <f t="shared" si="0"/>
        <v>3</v>
      </c>
      <c r="D14" s="7"/>
      <c r="E14" s="7"/>
      <c r="F14" s="7"/>
      <c r="G14" s="7">
        <v>1650</v>
      </c>
      <c r="H14" s="7"/>
      <c r="I14" s="7"/>
      <c r="J14" s="12"/>
      <c r="K14" s="1"/>
    </row>
    <row r="15" spans="1:11" ht="12.75">
      <c r="A15" s="11"/>
      <c r="B15" s="7">
        <v>1953</v>
      </c>
      <c r="C15" s="7">
        <f t="shared" si="0"/>
        <v>4</v>
      </c>
      <c r="D15" s="7"/>
      <c r="E15" s="7"/>
      <c r="F15" s="7"/>
      <c r="G15" s="7">
        <v>1600</v>
      </c>
      <c r="H15" s="7"/>
      <c r="I15" s="7"/>
      <c r="J15" s="12"/>
      <c r="K15" s="1"/>
    </row>
    <row r="16" spans="1:11" ht="12.75">
      <c r="A16" s="11"/>
      <c r="B16" s="7">
        <v>1954</v>
      </c>
      <c r="C16" s="7">
        <f t="shared" si="0"/>
        <v>5</v>
      </c>
      <c r="D16" s="7"/>
      <c r="E16" s="7"/>
      <c r="F16" s="7"/>
      <c r="G16" s="7">
        <v>1400</v>
      </c>
      <c r="H16" s="7"/>
      <c r="I16" s="7"/>
      <c r="J16" s="12"/>
      <c r="K16" s="1"/>
    </row>
    <row r="17" spans="1:11" ht="12.75">
      <c r="A17" s="11"/>
      <c r="B17" s="7">
        <v>1955</v>
      </c>
      <c r="C17" s="7">
        <f t="shared" si="0"/>
        <v>6</v>
      </c>
      <c r="D17" s="7"/>
      <c r="E17" s="7"/>
      <c r="F17" s="7"/>
      <c r="G17" s="7">
        <v>1200</v>
      </c>
      <c r="H17" s="7"/>
      <c r="I17" s="7"/>
      <c r="J17" s="12"/>
      <c r="K17" s="1"/>
    </row>
    <row r="18" spans="1:11" ht="12.75">
      <c r="A18" s="11"/>
      <c r="B18" s="7">
        <v>1956</v>
      </c>
      <c r="C18" s="7">
        <f t="shared" si="0"/>
        <v>7</v>
      </c>
      <c r="D18" s="7"/>
      <c r="E18" s="7"/>
      <c r="F18" s="7"/>
      <c r="G18" s="7">
        <v>1000</v>
      </c>
      <c r="H18" s="7"/>
      <c r="I18" s="7"/>
      <c r="J18" s="12"/>
      <c r="K18" s="1"/>
    </row>
    <row r="19" spans="1:11" ht="12.75">
      <c r="A19" s="11"/>
      <c r="B19" s="7">
        <v>1957</v>
      </c>
      <c r="C19" s="7">
        <f t="shared" si="0"/>
        <v>8</v>
      </c>
      <c r="D19" s="7"/>
      <c r="E19" s="7"/>
      <c r="F19" s="7"/>
      <c r="G19" s="7">
        <v>800</v>
      </c>
      <c r="H19" s="7"/>
      <c r="I19" s="7"/>
      <c r="J19" s="12"/>
      <c r="K19" s="1"/>
    </row>
    <row r="20" spans="1:11" ht="12.75">
      <c r="A20" s="11"/>
      <c r="B20" s="7">
        <v>1958</v>
      </c>
      <c r="C20" s="7">
        <f t="shared" si="0"/>
        <v>9</v>
      </c>
      <c r="D20" s="7"/>
      <c r="E20" s="7"/>
      <c r="F20" s="7"/>
      <c r="G20" s="7">
        <v>750</v>
      </c>
      <c r="H20" s="7"/>
      <c r="I20" s="7"/>
      <c r="J20" s="12"/>
      <c r="K20" s="1"/>
    </row>
    <row r="21" spans="1:11" ht="12.75">
      <c r="A21" s="11"/>
      <c r="B21" s="7">
        <v>1959</v>
      </c>
      <c r="C21" s="7">
        <f t="shared" si="0"/>
        <v>10</v>
      </c>
      <c r="D21" s="7"/>
      <c r="E21" s="7"/>
      <c r="F21" s="7"/>
      <c r="G21" s="7">
        <v>700</v>
      </c>
      <c r="H21" s="7"/>
      <c r="I21" s="7"/>
      <c r="J21" s="12"/>
      <c r="K21" s="1"/>
    </row>
    <row r="22" spans="1:11" ht="12.75">
      <c r="A22" s="11"/>
      <c r="B22" s="7">
        <v>1960</v>
      </c>
      <c r="C22" s="7">
        <f t="shared" si="0"/>
        <v>11</v>
      </c>
      <c r="D22" s="7"/>
      <c r="E22" s="7"/>
      <c r="F22" s="7"/>
      <c r="G22" s="7">
        <v>400</v>
      </c>
      <c r="H22" s="7"/>
      <c r="I22" s="7"/>
      <c r="J22" s="12"/>
      <c r="K22" s="1"/>
    </row>
    <row r="23" spans="1:11" ht="12.75">
      <c r="A23" s="11"/>
      <c r="B23" s="7">
        <v>1961</v>
      </c>
      <c r="C23" s="7">
        <f t="shared" si="0"/>
        <v>12</v>
      </c>
      <c r="D23" s="7"/>
      <c r="E23" s="7"/>
      <c r="F23" s="7"/>
      <c r="G23" s="7">
        <v>200</v>
      </c>
      <c r="H23" s="7"/>
      <c r="I23" s="7"/>
      <c r="J23" s="12"/>
      <c r="K23" s="1"/>
    </row>
    <row r="24" spans="1:11" ht="12.75">
      <c r="A24" s="11">
        <v>4.7</v>
      </c>
      <c r="B24" s="7">
        <v>1962</v>
      </c>
      <c r="C24" s="7">
        <f t="shared" si="0"/>
        <v>13</v>
      </c>
      <c r="D24" s="7"/>
      <c r="E24" s="7">
        <v>56747</v>
      </c>
      <c r="F24" s="7">
        <v>26271</v>
      </c>
      <c r="G24" s="7">
        <v>155</v>
      </c>
      <c r="H24" s="7"/>
      <c r="I24" s="7">
        <v>155</v>
      </c>
      <c r="J24" s="12">
        <f>ROUND((I24/E24*100),1)</f>
        <v>0.3</v>
      </c>
      <c r="K24" s="1"/>
    </row>
    <row r="25" spans="1:11" ht="12.75">
      <c r="A25" s="11">
        <v>2.8</v>
      </c>
      <c r="B25" s="7">
        <v>1963</v>
      </c>
      <c r="C25" s="7">
        <f t="shared" si="0"/>
        <v>14</v>
      </c>
      <c r="D25" s="7"/>
      <c r="E25" s="7">
        <v>57040</v>
      </c>
      <c r="F25" s="7">
        <v>26489</v>
      </c>
      <c r="G25" s="7">
        <v>186</v>
      </c>
      <c r="H25" s="7"/>
      <c r="I25" s="7">
        <v>186</v>
      </c>
      <c r="J25" s="12">
        <f aca="true" t="shared" si="1" ref="J25:J70">ROUND((I25/E25*100),1)</f>
        <v>0.3</v>
      </c>
      <c r="K25" s="1"/>
    </row>
    <row r="26" spans="1:11" ht="13.5" thickBot="1">
      <c r="A26" s="11">
        <v>6.7</v>
      </c>
      <c r="B26" s="7">
        <v>1964</v>
      </c>
      <c r="C26" s="7">
        <f t="shared" si="0"/>
        <v>15</v>
      </c>
      <c r="D26" s="7"/>
      <c r="E26" s="7">
        <v>57686</v>
      </c>
      <c r="F26" s="7">
        <v>26390</v>
      </c>
      <c r="G26" s="7">
        <v>169</v>
      </c>
      <c r="H26" s="7"/>
      <c r="I26" s="7">
        <v>169</v>
      </c>
      <c r="J26" s="12">
        <f t="shared" si="1"/>
        <v>0.3</v>
      </c>
      <c r="K26" s="1"/>
    </row>
    <row r="27" spans="1:17" ht="12.75">
      <c r="A27" s="11">
        <v>5.4</v>
      </c>
      <c r="B27" s="7">
        <v>1965</v>
      </c>
      <c r="C27" s="7">
        <f t="shared" si="0"/>
        <v>16</v>
      </c>
      <c r="D27" s="7"/>
      <c r="E27" s="7">
        <v>58425</v>
      </c>
      <c r="F27" s="7">
        <v>26629</v>
      </c>
      <c r="G27" s="7">
        <v>147</v>
      </c>
      <c r="H27" s="7"/>
      <c r="I27" s="7">
        <v>147</v>
      </c>
      <c r="J27" s="12">
        <f t="shared" si="1"/>
        <v>0.3</v>
      </c>
      <c r="K27" s="1"/>
      <c r="L27" s="2" t="s">
        <v>3</v>
      </c>
      <c r="M27" s="2" t="s">
        <v>30</v>
      </c>
      <c r="N27" s="2" t="s">
        <v>26</v>
      </c>
      <c r="O27" s="2" t="s">
        <v>27</v>
      </c>
      <c r="P27" s="2" t="s">
        <v>29</v>
      </c>
      <c r="Q27" s="2" t="s">
        <v>28</v>
      </c>
    </row>
    <row r="28" spans="1:17" ht="12.75">
      <c r="A28" s="11">
        <v>2.8</v>
      </c>
      <c r="B28" s="7">
        <v>1966</v>
      </c>
      <c r="C28" s="7">
        <f t="shared" si="0"/>
        <v>17</v>
      </c>
      <c r="D28" s="7"/>
      <c r="E28" s="7">
        <v>59065</v>
      </c>
      <c r="F28" s="7">
        <v>26630</v>
      </c>
      <c r="G28" s="7">
        <v>161</v>
      </c>
      <c r="H28" s="7"/>
      <c r="I28" s="7">
        <v>161</v>
      </c>
      <c r="J28" s="12">
        <f t="shared" si="1"/>
        <v>0.3</v>
      </c>
      <c r="K28" s="1"/>
      <c r="L28" s="4"/>
      <c r="M28" s="3" t="s">
        <v>31</v>
      </c>
      <c r="N28" s="4"/>
      <c r="O28" s="4"/>
      <c r="P28" s="4"/>
      <c r="Q28" s="4"/>
    </row>
    <row r="29" spans="1:17" ht="12.75">
      <c r="A29" s="11">
        <v>-0.3</v>
      </c>
      <c r="B29" s="7">
        <v>1967</v>
      </c>
      <c r="C29" s="7">
        <f t="shared" si="0"/>
        <v>18</v>
      </c>
      <c r="D29" s="7"/>
      <c r="E29" s="7">
        <v>59343</v>
      </c>
      <c r="F29" s="7">
        <v>25906</v>
      </c>
      <c r="G29" s="7">
        <v>459</v>
      </c>
      <c r="H29" s="7"/>
      <c r="I29" s="7">
        <v>459</v>
      </c>
      <c r="J29" s="12">
        <f t="shared" si="1"/>
        <v>0.8</v>
      </c>
      <c r="K29" s="1"/>
      <c r="L29" s="5">
        <v>2009</v>
      </c>
      <c r="M29" s="5">
        <v>18</v>
      </c>
      <c r="N29" s="16">
        <f>38.594*M29+3437.6</f>
        <v>4132.2919999999995</v>
      </c>
      <c r="O29" s="18">
        <f>-13.695*M29*M29+271.42*M29+2816.8</f>
        <v>3265.1800000000003</v>
      </c>
      <c r="P29" s="5">
        <f>N29-O29</f>
        <v>867.1119999999992</v>
      </c>
      <c r="Q29" s="5">
        <f>(N29+O29)/2</f>
        <v>3698.736</v>
      </c>
    </row>
    <row r="30" spans="1:17" ht="12.75">
      <c r="A30" s="11">
        <v>5.5</v>
      </c>
      <c r="B30" s="7">
        <v>1968</v>
      </c>
      <c r="C30" s="7">
        <f t="shared" si="0"/>
        <v>19</v>
      </c>
      <c r="D30" s="7"/>
      <c r="E30" s="7">
        <v>59580</v>
      </c>
      <c r="F30" s="7">
        <v>25870</v>
      </c>
      <c r="G30" s="7">
        <v>323</v>
      </c>
      <c r="H30" s="7"/>
      <c r="I30" s="7">
        <v>323</v>
      </c>
      <c r="J30" s="12">
        <f t="shared" si="1"/>
        <v>0.5</v>
      </c>
      <c r="K30" s="1"/>
      <c r="L30" s="5">
        <v>2010</v>
      </c>
      <c r="M30" s="5">
        <v>19</v>
      </c>
      <c r="N30" s="16">
        <f>38.594*M30+3437.6</f>
        <v>4170.886</v>
      </c>
      <c r="O30" s="18">
        <f>-13.695*M30*M30+271.42*M30+2816.8</f>
        <v>3029.885000000001</v>
      </c>
      <c r="P30" s="5">
        <f>N30-O30</f>
        <v>1141.0009999999993</v>
      </c>
      <c r="Q30" s="5">
        <f>(N30+O30)/2</f>
        <v>3600.385500000001</v>
      </c>
    </row>
    <row r="31" spans="1:17" ht="13.5" thickBot="1">
      <c r="A31" s="11">
        <v>7.5</v>
      </c>
      <c r="B31" s="7">
        <v>1969</v>
      </c>
      <c r="C31" s="7">
        <f t="shared" si="0"/>
        <v>20</v>
      </c>
      <c r="D31" s="7"/>
      <c r="E31" s="7">
        <v>60239</v>
      </c>
      <c r="F31" s="7">
        <v>26169</v>
      </c>
      <c r="G31" s="7">
        <v>179</v>
      </c>
      <c r="H31" s="7"/>
      <c r="I31" s="7">
        <v>179</v>
      </c>
      <c r="J31" s="12">
        <f t="shared" si="1"/>
        <v>0.3</v>
      </c>
      <c r="K31" s="1"/>
      <c r="L31" s="6">
        <v>2011</v>
      </c>
      <c r="M31" s="6">
        <v>20</v>
      </c>
      <c r="N31" s="17">
        <f>38.594*M31+3437.6</f>
        <v>4209.48</v>
      </c>
      <c r="O31" s="19">
        <f>-13.695*M31*M31+271.42*M31+2816.8</f>
        <v>2767.2000000000007</v>
      </c>
      <c r="P31" s="6">
        <f>N31-O31</f>
        <v>1442.2799999999988</v>
      </c>
      <c r="Q31" s="6">
        <f>(N31+O31)/2</f>
        <v>3488.34</v>
      </c>
    </row>
    <row r="32" spans="1:11" ht="12.75">
      <c r="A32" s="11">
        <v>5</v>
      </c>
      <c r="B32" s="7">
        <v>1970</v>
      </c>
      <c r="C32" s="7">
        <f t="shared" si="0"/>
        <v>21</v>
      </c>
      <c r="D32" s="7"/>
      <c r="E32" s="7">
        <v>60080</v>
      </c>
      <c r="F32" s="7">
        <v>25951</v>
      </c>
      <c r="G32" s="7">
        <v>149</v>
      </c>
      <c r="H32" s="7"/>
      <c r="I32" s="7">
        <v>149</v>
      </c>
      <c r="J32" s="12">
        <f t="shared" si="1"/>
        <v>0.2</v>
      </c>
      <c r="K32" s="1"/>
    </row>
    <row r="33" spans="1:11" ht="12.75">
      <c r="A33" s="11">
        <v>3.1</v>
      </c>
      <c r="B33" s="7">
        <v>1971</v>
      </c>
      <c r="C33" s="7">
        <f t="shared" si="0"/>
        <v>22</v>
      </c>
      <c r="D33" s="7"/>
      <c r="E33" s="7">
        <v>60687</v>
      </c>
      <c r="F33" s="7">
        <v>26102</v>
      </c>
      <c r="G33" s="7">
        <v>185</v>
      </c>
      <c r="H33" s="7"/>
      <c r="I33" s="7">
        <v>185</v>
      </c>
      <c r="J33" s="12">
        <f t="shared" si="1"/>
        <v>0.3</v>
      </c>
      <c r="K33" s="1"/>
    </row>
    <row r="34" spans="1:11" ht="12.75">
      <c r="A34" s="11">
        <v>4.3</v>
      </c>
      <c r="B34" s="7">
        <v>1972</v>
      </c>
      <c r="C34" s="7">
        <f t="shared" si="0"/>
        <v>23</v>
      </c>
      <c r="D34" s="7"/>
      <c r="E34" s="7">
        <v>61606</v>
      </c>
      <c r="F34" s="7">
        <v>26861</v>
      </c>
      <c r="G34" s="7">
        <v>246</v>
      </c>
      <c r="H34" s="7"/>
      <c r="I34" s="7">
        <v>246</v>
      </c>
      <c r="J34" s="12">
        <f t="shared" si="1"/>
        <v>0.4</v>
      </c>
      <c r="K34" s="1"/>
    </row>
    <row r="35" spans="1:11" ht="12.75">
      <c r="A35" s="11">
        <v>4.8</v>
      </c>
      <c r="B35" s="7">
        <v>1973</v>
      </c>
      <c r="C35" s="7">
        <f t="shared" si="0"/>
        <v>24</v>
      </c>
      <c r="D35" s="7"/>
      <c r="E35" s="7">
        <v>61904</v>
      </c>
      <c r="F35" s="7">
        <v>27066</v>
      </c>
      <c r="G35" s="7">
        <v>273</v>
      </c>
      <c r="H35" s="7"/>
      <c r="I35" s="7">
        <v>273</v>
      </c>
      <c r="J35" s="12">
        <f t="shared" si="1"/>
        <v>0.4</v>
      </c>
      <c r="K35" s="1"/>
    </row>
    <row r="36" spans="1:11" ht="12.75">
      <c r="A36" s="11">
        <v>0.2</v>
      </c>
      <c r="B36" s="7">
        <v>1974</v>
      </c>
      <c r="C36" s="7">
        <f t="shared" si="0"/>
        <v>25</v>
      </c>
      <c r="D36" s="7"/>
      <c r="E36" s="7">
        <v>62061</v>
      </c>
      <c r="F36" s="7">
        <v>26853</v>
      </c>
      <c r="G36" s="7">
        <v>582</v>
      </c>
      <c r="H36" s="7"/>
      <c r="I36" s="7">
        <v>582</v>
      </c>
      <c r="J36" s="12">
        <f t="shared" si="1"/>
        <v>0.9</v>
      </c>
      <c r="K36" s="1"/>
    </row>
    <row r="37" spans="1:11" ht="12.75">
      <c r="A37" s="11">
        <v>-1.3</v>
      </c>
      <c r="B37" s="7">
        <v>1975</v>
      </c>
      <c r="C37" s="7">
        <f t="shared" si="0"/>
        <v>26</v>
      </c>
      <c r="D37" s="7"/>
      <c r="E37" s="7">
        <v>61886</v>
      </c>
      <c r="F37" s="7">
        <v>25960</v>
      </c>
      <c r="G37" s="7">
        <v>1074</v>
      </c>
      <c r="H37" s="7"/>
      <c r="I37" s="7">
        <v>1074</v>
      </c>
      <c r="J37" s="12">
        <f t="shared" si="1"/>
        <v>1.7</v>
      </c>
      <c r="K37" s="1"/>
    </row>
    <row r="38" spans="1:11" ht="12.75">
      <c r="A38" s="11">
        <v>5.3</v>
      </c>
      <c r="B38" s="7">
        <v>1976</v>
      </c>
      <c r="C38" s="7">
        <f t="shared" si="0"/>
        <v>27</v>
      </c>
      <c r="D38" s="7"/>
      <c r="E38" s="7">
        <v>61542</v>
      </c>
      <c r="F38" s="7">
        <v>25752</v>
      </c>
      <c r="G38" s="7">
        <v>1060</v>
      </c>
      <c r="H38" s="7"/>
      <c r="I38" s="7">
        <v>1060</v>
      </c>
      <c r="J38" s="12">
        <f t="shared" si="1"/>
        <v>1.7</v>
      </c>
      <c r="K38" s="1"/>
    </row>
    <row r="39" spans="1:11" ht="12.75">
      <c r="A39" s="11">
        <v>2.8</v>
      </c>
      <c r="B39" s="7">
        <v>1977</v>
      </c>
      <c r="C39" s="7">
        <f t="shared" si="0"/>
        <v>28</v>
      </c>
      <c r="D39" s="7"/>
      <c r="E39" s="7">
        <v>61420</v>
      </c>
      <c r="F39" s="7">
        <v>25884</v>
      </c>
      <c r="G39" s="7">
        <v>1030</v>
      </c>
      <c r="H39" s="7"/>
      <c r="I39" s="7">
        <v>1030</v>
      </c>
      <c r="J39" s="12">
        <f t="shared" si="1"/>
        <v>1.7</v>
      </c>
      <c r="K39" s="1"/>
    </row>
    <row r="40" spans="1:11" ht="12.75">
      <c r="A40" s="11">
        <v>3</v>
      </c>
      <c r="B40" s="7">
        <v>1978</v>
      </c>
      <c r="C40" s="7">
        <f t="shared" si="0"/>
        <v>29</v>
      </c>
      <c r="D40" s="7"/>
      <c r="E40" s="7">
        <v>61321</v>
      </c>
      <c r="F40" s="7">
        <v>26021</v>
      </c>
      <c r="G40" s="7">
        <v>993</v>
      </c>
      <c r="H40" s="7"/>
      <c r="I40" s="7">
        <v>993</v>
      </c>
      <c r="J40" s="12">
        <f t="shared" si="1"/>
        <v>1.6</v>
      </c>
      <c r="K40" s="1"/>
    </row>
    <row r="41" spans="1:11" ht="12.75">
      <c r="A41" s="11">
        <v>4.2</v>
      </c>
      <c r="B41" s="7">
        <v>1979</v>
      </c>
      <c r="C41" s="7">
        <f t="shared" si="0"/>
        <v>30</v>
      </c>
      <c r="D41" s="7"/>
      <c r="E41" s="7">
        <v>61315</v>
      </c>
      <c r="F41" s="7">
        <v>26347</v>
      </c>
      <c r="G41" s="7">
        <v>876</v>
      </c>
      <c r="H41" s="7"/>
      <c r="I41" s="7">
        <v>876</v>
      </c>
      <c r="J41" s="12">
        <f t="shared" si="1"/>
        <v>1.4</v>
      </c>
      <c r="K41" s="1"/>
    </row>
    <row r="42" spans="1:11" ht="12.75">
      <c r="A42" s="11">
        <v>1</v>
      </c>
      <c r="B42" s="7">
        <v>1980</v>
      </c>
      <c r="C42" s="7">
        <f t="shared" si="0"/>
        <v>31</v>
      </c>
      <c r="D42" s="7"/>
      <c r="E42" s="7">
        <v>61516</v>
      </c>
      <c r="F42" s="7">
        <v>26874</v>
      </c>
      <c r="G42" s="7">
        <v>889</v>
      </c>
      <c r="H42" s="7"/>
      <c r="I42" s="7">
        <v>889</v>
      </c>
      <c r="J42" s="12">
        <f t="shared" si="1"/>
        <v>1.4</v>
      </c>
      <c r="K42" s="1"/>
    </row>
    <row r="43" spans="1:11" ht="12.75">
      <c r="A43" s="11">
        <v>0.1</v>
      </c>
      <c r="B43" s="7">
        <v>1981</v>
      </c>
      <c r="C43" s="7">
        <f t="shared" si="0"/>
        <v>32</v>
      </c>
      <c r="D43" s="7"/>
      <c r="E43" s="7">
        <v>61655</v>
      </c>
      <c r="F43" s="7">
        <v>26947</v>
      </c>
      <c r="G43" s="7">
        <v>1272</v>
      </c>
      <c r="H43" s="7"/>
      <c r="I43" s="7">
        <v>1271</v>
      </c>
      <c r="J43" s="12">
        <f t="shared" si="1"/>
        <v>2.1</v>
      </c>
      <c r="K43" s="1"/>
    </row>
    <row r="44" spans="1:11" ht="12.75">
      <c r="A44" s="11">
        <v>-0.9</v>
      </c>
      <c r="B44" s="7">
        <v>1982</v>
      </c>
      <c r="C44" s="7">
        <f t="shared" si="0"/>
        <v>33</v>
      </c>
      <c r="D44" s="7"/>
      <c r="E44" s="7">
        <v>61660</v>
      </c>
      <c r="F44" s="7">
        <v>26774</v>
      </c>
      <c r="G44" s="7">
        <v>1833</v>
      </c>
      <c r="H44" s="7"/>
      <c r="I44" s="7">
        <v>1833</v>
      </c>
      <c r="J44" s="12">
        <f t="shared" si="1"/>
        <v>3</v>
      </c>
      <c r="K44" s="1"/>
    </row>
    <row r="45" spans="1:11" ht="12.75">
      <c r="A45" s="11">
        <v>1.8</v>
      </c>
      <c r="B45" s="7">
        <v>1983</v>
      </c>
      <c r="C45" s="7">
        <f t="shared" si="0"/>
        <v>34</v>
      </c>
      <c r="D45" s="7"/>
      <c r="E45" s="7">
        <v>61430</v>
      </c>
      <c r="F45" s="7">
        <v>26477</v>
      </c>
      <c r="G45" s="7">
        <v>2258</v>
      </c>
      <c r="H45" s="7"/>
      <c r="I45" s="7">
        <v>2258</v>
      </c>
      <c r="J45" s="12">
        <f t="shared" si="1"/>
        <v>3.7</v>
      </c>
      <c r="K45" s="1"/>
    </row>
    <row r="46" spans="1:11" ht="12.75">
      <c r="A46" s="11">
        <v>2.8</v>
      </c>
      <c r="B46" s="7">
        <v>1984</v>
      </c>
      <c r="C46" s="7">
        <f t="shared" si="0"/>
        <v>35</v>
      </c>
      <c r="D46" s="7"/>
      <c r="E46" s="7">
        <v>61196</v>
      </c>
      <c r="F46" s="7">
        <v>26608</v>
      </c>
      <c r="G46" s="7">
        <v>2266</v>
      </c>
      <c r="H46" s="7"/>
      <c r="I46" s="7">
        <v>2266</v>
      </c>
      <c r="J46" s="12">
        <f t="shared" si="1"/>
        <v>3.7</v>
      </c>
      <c r="K46" s="1"/>
    </row>
    <row r="47" spans="1:11" ht="12.75">
      <c r="A47" s="11">
        <v>2</v>
      </c>
      <c r="B47" s="7">
        <v>1985</v>
      </c>
      <c r="C47" s="7">
        <f t="shared" si="0"/>
        <v>36</v>
      </c>
      <c r="D47" s="7"/>
      <c r="E47" s="7">
        <v>60987</v>
      </c>
      <c r="F47" s="7">
        <v>26626</v>
      </c>
      <c r="G47" s="7">
        <v>2304</v>
      </c>
      <c r="H47" s="7"/>
      <c r="I47" s="7">
        <v>2304</v>
      </c>
      <c r="J47" s="12">
        <f t="shared" si="1"/>
        <v>3.8</v>
      </c>
      <c r="K47" s="1"/>
    </row>
    <row r="48" spans="1:11" ht="12.75">
      <c r="A48" s="11">
        <v>2.3</v>
      </c>
      <c r="B48" s="7">
        <v>1986</v>
      </c>
      <c r="C48" s="7">
        <f t="shared" si="0"/>
        <v>37</v>
      </c>
      <c r="D48" s="7"/>
      <c r="E48" s="7">
        <v>61022</v>
      </c>
      <c r="F48" s="7">
        <v>26940</v>
      </c>
      <c r="G48" s="7">
        <v>2228</v>
      </c>
      <c r="H48" s="7"/>
      <c r="I48" s="7">
        <v>2228</v>
      </c>
      <c r="J48" s="12">
        <f t="shared" si="1"/>
        <v>3.7</v>
      </c>
      <c r="K48" s="1"/>
    </row>
    <row r="49" spans="1:11" ht="12.75">
      <c r="A49" s="11">
        <v>1.5</v>
      </c>
      <c r="B49" s="7">
        <v>1987</v>
      </c>
      <c r="C49" s="7">
        <f t="shared" si="0"/>
        <v>38</v>
      </c>
      <c r="D49" s="7"/>
      <c r="E49" s="7">
        <v>61070</v>
      </c>
      <c r="F49" s="7">
        <v>27083</v>
      </c>
      <c r="G49" s="7">
        <v>2229</v>
      </c>
      <c r="H49" s="7"/>
      <c r="I49" s="7">
        <v>2229</v>
      </c>
      <c r="J49" s="12">
        <f t="shared" si="1"/>
        <v>3.6</v>
      </c>
      <c r="K49" s="1"/>
    </row>
    <row r="50" spans="1:11" ht="12.75">
      <c r="A50" s="11">
        <v>3.7</v>
      </c>
      <c r="B50" s="7">
        <v>1988</v>
      </c>
      <c r="C50" s="7">
        <f t="shared" si="0"/>
        <v>39</v>
      </c>
      <c r="D50" s="7"/>
      <c r="E50" s="7">
        <v>61338</v>
      </c>
      <c r="F50" s="7">
        <v>27366</v>
      </c>
      <c r="G50" s="7">
        <v>2242</v>
      </c>
      <c r="H50" s="7"/>
      <c r="I50" s="7">
        <v>2242</v>
      </c>
      <c r="J50" s="12">
        <f t="shared" si="1"/>
        <v>3.7</v>
      </c>
      <c r="K50" s="1"/>
    </row>
    <row r="51" spans="1:11" ht="12.75">
      <c r="A51" s="11">
        <v>3.6</v>
      </c>
      <c r="B51" s="7">
        <v>1989</v>
      </c>
      <c r="C51" s="7">
        <f t="shared" si="0"/>
        <v>40</v>
      </c>
      <c r="D51" s="7"/>
      <c r="E51" s="7">
        <v>61872</v>
      </c>
      <c r="F51" s="7">
        <v>27742</v>
      </c>
      <c r="G51" s="7">
        <v>2038</v>
      </c>
      <c r="H51" s="7"/>
      <c r="I51" s="7">
        <v>2038</v>
      </c>
      <c r="J51" s="12">
        <f t="shared" si="1"/>
        <v>3.3</v>
      </c>
      <c r="K51" s="1"/>
    </row>
    <row r="52" spans="1:11" ht="12.75">
      <c r="A52" s="11">
        <v>5.7</v>
      </c>
      <c r="B52" s="7">
        <v>1990</v>
      </c>
      <c r="C52" s="7">
        <f t="shared" si="0"/>
        <v>41</v>
      </c>
      <c r="D52" s="7"/>
      <c r="E52" s="7">
        <v>63062</v>
      </c>
      <c r="F52" s="7">
        <v>29334</v>
      </c>
      <c r="G52" s="7">
        <v>1883</v>
      </c>
      <c r="H52" s="7"/>
      <c r="I52" s="7">
        <v>1883</v>
      </c>
      <c r="J52" s="12">
        <f t="shared" si="1"/>
        <v>3</v>
      </c>
      <c r="K52" s="1"/>
    </row>
    <row r="53" spans="1:11" ht="12.75">
      <c r="A53" s="11">
        <v>5</v>
      </c>
      <c r="B53" s="7">
        <v>1991</v>
      </c>
      <c r="C53" s="7">
        <f t="shared" si="0"/>
        <v>42</v>
      </c>
      <c r="D53" s="7">
        <v>0</v>
      </c>
      <c r="E53" s="7">
        <v>79830</v>
      </c>
      <c r="F53" s="7">
        <v>38454</v>
      </c>
      <c r="G53" s="7">
        <v>1689</v>
      </c>
      <c r="H53" s="7">
        <v>913</v>
      </c>
      <c r="I53" s="7">
        <v>2602</v>
      </c>
      <c r="J53" s="12">
        <f t="shared" si="1"/>
        <v>3.3</v>
      </c>
      <c r="K53" s="1"/>
    </row>
    <row r="54" spans="1:11" ht="12.75">
      <c r="A54" s="11">
        <v>2.2</v>
      </c>
      <c r="B54" s="7">
        <v>1992</v>
      </c>
      <c r="C54" s="7">
        <f t="shared" si="0"/>
        <v>43</v>
      </c>
      <c r="D54" s="7">
        <f aca="true" t="shared" si="2" ref="D54:D70">D53+1</f>
        <v>1</v>
      </c>
      <c r="E54" s="7">
        <v>80438</v>
      </c>
      <c r="F54" s="7">
        <v>37878</v>
      </c>
      <c r="G54" s="7">
        <v>1808</v>
      </c>
      <c r="H54" s="7">
        <v>1170</v>
      </c>
      <c r="I54" s="7">
        <v>2979</v>
      </c>
      <c r="J54" s="12">
        <f t="shared" si="1"/>
        <v>3.7</v>
      </c>
      <c r="K54" s="1"/>
    </row>
    <row r="55" spans="1:11" ht="13.5" thickBot="1">
      <c r="A55" s="11">
        <v>-1.1</v>
      </c>
      <c r="B55" s="7">
        <v>1993</v>
      </c>
      <c r="C55" s="7">
        <f t="shared" si="0"/>
        <v>44</v>
      </c>
      <c r="D55" s="7">
        <f t="shared" si="2"/>
        <v>2</v>
      </c>
      <c r="E55" s="7">
        <v>81100</v>
      </c>
      <c r="F55" s="7">
        <v>37365</v>
      </c>
      <c r="G55" s="7">
        <v>2270</v>
      </c>
      <c r="H55" s="7">
        <v>1149</v>
      </c>
      <c r="I55" s="7">
        <v>3419</v>
      </c>
      <c r="J55" s="12">
        <f t="shared" si="1"/>
        <v>4.2</v>
      </c>
      <c r="K55" s="1"/>
    </row>
    <row r="56" spans="1:17" ht="12.75">
      <c r="A56" s="11">
        <v>2.3</v>
      </c>
      <c r="B56" s="7">
        <v>1994</v>
      </c>
      <c r="C56" s="7">
        <f t="shared" si="0"/>
        <v>45</v>
      </c>
      <c r="D56" s="7">
        <f t="shared" si="2"/>
        <v>3</v>
      </c>
      <c r="E56" s="7">
        <v>81369</v>
      </c>
      <c r="F56" s="7">
        <v>37304</v>
      </c>
      <c r="G56" s="7">
        <v>2556</v>
      </c>
      <c r="H56" s="7">
        <v>1142</v>
      </c>
      <c r="I56" s="7">
        <v>3689</v>
      </c>
      <c r="J56" s="12">
        <f t="shared" si="1"/>
        <v>4.5</v>
      </c>
      <c r="K56" s="1"/>
      <c r="L56" s="2" t="s">
        <v>3</v>
      </c>
      <c r="M56" s="2" t="s">
        <v>30</v>
      </c>
      <c r="N56" s="2" t="s">
        <v>26</v>
      </c>
      <c r="O56" s="2" t="s">
        <v>27</v>
      </c>
      <c r="P56" s="2" t="s">
        <v>29</v>
      </c>
      <c r="Q56" s="2" t="s">
        <v>28</v>
      </c>
    </row>
    <row r="57" spans="1:17" ht="12.75">
      <c r="A57" s="11">
        <v>1.7</v>
      </c>
      <c r="B57" s="7">
        <v>1995</v>
      </c>
      <c r="C57" s="7">
        <f t="shared" si="0"/>
        <v>46</v>
      </c>
      <c r="D57" s="7">
        <f t="shared" si="2"/>
        <v>4</v>
      </c>
      <c r="E57" s="7">
        <v>81570</v>
      </c>
      <c r="F57" s="7">
        <v>37382</v>
      </c>
      <c r="G57" s="7">
        <v>2565</v>
      </c>
      <c r="H57" s="7">
        <v>1047</v>
      </c>
      <c r="I57" s="7">
        <v>3612</v>
      </c>
      <c r="J57" s="12">
        <f t="shared" si="1"/>
        <v>4.4</v>
      </c>
      <c r="K57" s="1"/>
      <c r="L57" s="4"/>
      <c r="M57" s="3" t="s">
        <v>31</v>
      </c>
      <c r="N57" s="4"/>
      <c r="O57" s="4"/>
      <c r="P57" s="4"/>
      <c r="Q57" s="4"/>
    </row>
    <row r="58" spans="1:17" ht="12.75">
      <c r="A58" s="11">
        <v>0.8</v>
      </c>
      <c r="B58" s="7">
        <v>1996</v>
      </c>
      <c r="C58" s="7">
        <f t="shared" si="0"/>
        <v>47</v>
      </c>
      <c r="D58" s="7">
        <f t="shared" si="2"/>
        <v>5</v>
      </c>
      <c r="E58" s="7">
        <v>81832</v>
      </c>
      <c r="F58" s="7">
        <v>37270</v>
      </c>
      <c r="G58" s="7">
        <v>2796</v>
      </c>
      <c r="H58" s="7">
        <v>1169</v>
      </c>
      <c r="I58" s="7">
        <v>3965</v>
      </c>
      <c r="J58" s="12">
        <f t="shared" si="1"/>
        <v>4.8</v>
      </c>
      <c r="K58" s="1"/>
      <c r="L58" s="5">
        <v>2009</v>
      </c>
      <c r="M58" s="5">
        <v>18</v>
      </c>
      <c r="N58" s="16">
        <f>0.0418*M58+4.2281</f>
        <v>4.9805</v>
      </c>
      <c r="O58" s="18">
        <f>-0.0155*M58*M58+0.3046*M58+3.5272</f>
        <v>3.987999999999999</v>
      </c>
      <c r="P58" s="5">
        <f>N58-O58</f>
        <v>0.992500000000001</v>
      </c>
      <c r="Q58" s="5">
        <f>(N58+O58)/2</f>
        <v>4.484249999999999</v>
      </c>
    </row>
    <row r="59" spans="1:17" ht="12.75">
      <c r="A59" s="11">
        <v>1.4</v>
      </c>
      <c r="B59" s="7">
        <v>1997</v>
      </c>
      <c r="C59" s="7">
        <f t="shared" si="0"/>
        <v>48</v>
      </c>
      <c r="D59" s="7">
        <f t="shared" si="2"/>
        <v>6</v>
      </c>
      <c r="E59" s="7">
        <v>82029</v>
      </c>
      <c r="F59" s="7">
        <v>37194</v>
      </c>
      <c r="G59" s="7">
        <v>3021</v>
      </c>
      <c r="H59" s="7">
        <v>1363</v>
      </c>
      <c r="I59" s="7">
        <v>4384</v>
      </c>
      <c r="J59" s="12">
        <f t="shared" si="1"/>
        <v>5.3</v>
      </c>
      <c r="K59" s="1"/>
      <c r="L59" s="5">
        <v>2010</v>
      </c>
      <c r="M59" s="5">
        <v>19</v>
      </c>
      <c r="N59" s="16">
        <f>0.0418*M59+4.2281</f>
        <v>5.0223</v>
      </c>
      <c r="O59" s="18">
        <f>-0.0155*M59*M59+0.3046*M59+3.5272</f>
        <v>3.7191000000000005</v>
      </c>
      <c r="P59" s="5">
        <f>N59-O59</f>
        <v>1.3032</v>
      </c>
      <c r="Q59" s="5">
        <f>(N59+O59)/2</f>
        <v>4.3707</v>
      </c>
    </row>
    <row r="60" spans="1:17" ht="13.5" thickBot="1">
      <c r="A60" s="11">
        <v>2</v>
      </c>
      <c r="B60" s="7">
        <v>1998</v>
      </c>
      <c r="C60" s="7">
        <f t="shared" si="0"/>
        <v>49</v>
      </c>
      <c r="D60" s="7">
        <f t="shared" si="2"/>
        <v>7</v>
      </c>
      <c r="E60" s="7">
        <v>82014</v>
      </c>
      <c r="F60" s="7">
        <v>37540</v>
      </c>
      <c r="G60" s="7">
        <v>2904</v>
      </c>
      <c r="H60" s="7">
        <v>1375</v>
      </c>
      <c r="I60" s="7">
        <v>4279</v>
      </c>
      <c r="J60" s="12">
        <f t="shared" si="1"/>
        <v>5.2</v>
      </c>
      <c r="K60" s="1"/>
      <c r="L60" s="6">
        <v>2011</v>
      </c>
      <c r="M60" s="6">
        <v>20</v>
      </c>
      <c r="N60" s="17">
        <f>0.0418*M60+4.2281</f>
        <v>5.064100000000001</v>
      </c>
      <c r="O60" s="19">
        <f>-0.0155*M60*M60+0.3046*M60+3.5272</f>
        <v>3.4191999999999996</v>
      </c>
      <c r="P60" s="6">
        <f>N60-O60</f>
        <v>1.6449000000000011</v>
      </c>
      <c r="Q60" s="6">
        <f>(N60+O60)/2</f>
        <v>4.24165</v>
      </c>
    </row>
    <row r="61" spans="1:11" ht="12.75">
      <c r="A61" s="11">
        <v>1.8</v>
      </c>
      <c r="B61" s="7">
        <v>1999</v>
      </c>
      <c r="C61" s="7">
        <f t="shared" si="0"/>
        <v>50</v>
      </c>
      <c r="D61" s="7">
        <f t="shared" si="2"/>
        <v>8</v>
      </c>
      <c r="E61" s="7">
        <v>82024</v>
      </c>
      <c r="F61" s="7">
        <v>37942</v>
      </c>
      <c r="G61" s="7">
        <v>2755</v>
      </c>
      <c r="H61" s="7">
        <v>1344</v>
      </c>
      <c r="I61" s="7">
        <v>4099</v>
      </c>
      <c r="J61" s="12">
        <f t="shared" si="1"/>
        <v>5</v>
      </c>
      <c r="K61" s="1"/>
    </row>
    <row r="62" spans="1:11" ht="12.75">
      <c r="A62" s="11">
        <v>3</v>
      </c>
      <c r="B62" s="7">
        <v>2000</v>
      </c>
      <c r="C62" s="7">
        <f t="shared" si="0"/>
        <v>51</v>
      </c>
      <c r="D62" s="7">
        <f t="shared" si="2"/>
        <v>9</v>
      </c>
      <c r="E62" s="7">
        <v>82160</v>
      </c>
      <c r="F62" s="7">
        <v>38526</v>
      </c>
      <c r="G62" s="7">
        <v>2529</v>
      </c>
      <c r="H62" s="7">
        <v>1359</v>
      </c>
      <c r="I62" s="7">
        <v>3889</v>
      </c>
      <c r="J62" s="12">
        <f t="shared" si="1"/>
        <v>4.7</v>
      </c>
      <c r="K62" s="1"/>
    </row>
    <row r="63" spans="1:11" ht="12.75">
      <c r="A63" s="11">
        <v>0.6</v>
      </c>
      <c r="B63" s="7">
        <v>2001</v>
      </c>
      <c r="C63" s="7">
        <f t="shared" si="0"/>
        <v>52</v>
      </c>
      <c r="D63" s="7">
        <f t="shared" si="2"/>
        <v>10</v>
      </c>
      <c r="E63" s="7">
        <v>82277</v>
      </c>
      <c r="F63" s="7">
        <v>38886</v>
      </c>
      <c r="G63" s="7">
        <v>2478</v>
      </c>
      <c r="H63" s="7">
        <v>1374</v>
      </c>
      <c r="I63" s="7">
        <v>3852</v>
      </c>
      <c r="J63" s="12">
        <f t="shared" si="1"/>
        <v>4.7</v>
      </c>
      <c r="K63" s="1"/>
    </row>
    <row r="64" spans="1:11" ht="12.75">
      <c r="A64" s="11"/>
      <c r="B64" s="7">
        <v>2002</v>
      </c>
      <c r="C64" s="7">
        <f t="shared" si="0"/>
        <v>53</v>
      </c>
      <c r="D64" s="7">
        <f t="shared" si="2"/>
        <v>11</v>
      </c>
      <c r="E64" s="7">
        <v>82482</v>
      </c>
      <c r="F64" s="7">
        <v>38610</v>
      </c>
      <c r="G64" s="7"/>
      <c r="H64" s="7"/>
      <c r="I64" s="7">
        <v>3396</v>
      </c>
      <c r="J64" s="12">
        <f t="shared" si="1"/>
        <v>4.1</v>
      </c>
      <c r="K64" s="1"/>
    </row>
    <row r="65" spans="1:11" ht="12.75">
      <c r="A65" s="11"/>
      <c r="B65" s="7">
        <v>2003</v>
      </c>
      <c r="C65" s="7">
        <f t="shared" si="0"/>
        <v>54</v>
      </c>
      <c r="D65" s="7">
        <f t="shared" si="2"/>
        <v>12</v>
      </c>
      <c r="E65" s="7">
        <v>82526</v>
      </c>
      <c r="F65" s="7">
        <v>38222</v>
      </c>
      <c r="G65" s="7"/>
      <c r="H65" s="7"/>
      <c r="I65" s="7">
        <v>3661</v>
      </c>
      <c r="J65" s="12">
        <f t="shared" si="1"/>
        <v>4.4</v>
      </c>
      <c r="K65" s="1"/>
    </row>
    <row r="66" spans="1:11" ht="12.75">
      <c r="A66" s="11"/>
      <c r="B66" s="7">
        <v>2004</v>
      </c>
      <c r="C66" s="7">
        <f t="shared" si="0"/>
        <v>55</v>
      </c>
      <c r="D66" s="7">
        <f t="shared" si="2"/>
        <v>13</v>
      </c>
      <c r="E66" s="7">
        <v>82603</v>
      </c>
      <c r="F66" s="7">
        <v>38400</v>
      </c>
      <c r="G66" s="7"/>
      <c r="H66" s="7"/>
      <c r="I66" s="7">
        <v>4400</v>
      </c>
      <c r="J66" s="12">
        <f t="shared" si="1"/>
        <v>5.3</v>
      </c>
      <c r="K66" s="1"/>
    </row>
    <row r="67" spans="1:11" ht="12.75">
      <c r="A67" s="11"/>
      <c r="B67" s="7">
        <v>2005</v>
      </c>
      <c r="C67" s="7">
        <f t="shared" si="0"/>
        <v>56</v>
      </c>
      <c r="D67" s="7">
        <f t="shared" si="2"/>
        <v>14</v>
      </c>
      <c r="E67" s="7">
        <v>82646</v>
      </c>
      <c r="F67" s="7">
        <v>38749</v>
      </c>
      <c r="G67" s="7"/>
      <c r="H67" s="7"/>
      <c r="I67" s="7">
        <v>4573</v>
      </c>
      <c r="J67" s="12">
        <f t="shared" si="1"/>
        <v>5.5</v>
      </c>
      <c r="K67" s="1"/>
    </row>
    <row r="68" spans="1:11" ht="12.75">
      <c r="A68" s="11"/>
      <c r="B68" s="7">
        <v>2006</v>
      </c>
      <c r="C68" s="7">
        <f t="shared" si="0"/>
        <v>57</v>
      </c>
      <c r="D68" s="7">
        <f t="shared" si="2"/>
        <v>15</v>
      </c>
      <c r="E68" s="7">
        <v>82366</v>
      </c>
      <c r="F68" s="7">
        <v>39024</v>
      </c>
      <c r="G68" s="7"/>
      <c r="H68" s="7"/>
      <c r="I68" s="7">
        <v>4250</v>
      </c>
      <c r="J68" s="12">
        <f t="shared" si="1"/>
        <v>5.2</v>
      </c>
      <c r="K68" s="1"/>
    </row>
    <row r="69" spans="1:11" ht="12.75">
      <c r="A69" s="11"/>
      <c r="B69" s="7">
        <v>2007</v>
      </c>
      <c r="C69" s="7">
        <f t="shared" si="0"/>
        <v>58</v>
      </c>
      <c r="D69" s="7">
        <f t="shared" si="2"/>
        <v>16</v>
      </c>
      <c r="E69" s="7">
        <v>82263</v>
      </c>
      <c r="F69" s="7">
        <v>39694</v>
      </c>
      <c r="G69" s="7"/>
      <c r="H69" s="7"/>
      <c r="I69" s="7">
        <v>3602</v>
      </c>
      <c r="J69" s="12">
        <f t="shared" si="1"/>
        <v>4.4</v>
      </c>
      <c r="K69" s="1"/>
    </row>
    <row r="70" spans="1:11" ht="13.5" thickBot="1">
      <c r="A70" s="13"/>
      <c r="B70" s="14">
        <v>2008</v>
      </c>
      <c r="C70" s="14">
        <f t="shared" si="0"/>
        <v>59</v>
      </c>
      <c r="D70" s="14">
        <f t="shared" si="2"/>
        <v>17</v>
      </c>
      <c r="E70" s="14">
        <v>82132</v>
      </c>
      <c r="F70" s="14">
        <v>40283</v>
      </c>
      <c r="G70" s="14"/>
      <c r="H70" s="14"/>
      <c r="I70" s="14">
        <v>3131</v>
      </c>
      <c r="J70" s="15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2010-04-22T10:12:28Z</dcterms:modified>
  <cp:category/>
  <cp:version/>
  <cp:contentType/>
  <cp:contentStatus/>
</cp:coreProperties>
</file>