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<sst xmlns="http://schemas.openxmlformats.org/spreadsheetml/2006/main" count="30" uniqueCount="28">
  <si>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Zeit</t>
  </si>
  <si>
    <t xml:space="preserve"> Δt</t>
  </si>
  <si>
    <t>ir</t>
  </si>
  <si>
    <t>Ip</t>
  </si>
  <si>
    <t>In</t>
  </si>
  <si>
    <t>Ka</t>
  </si>
  <si>
    <t>K</t>
  </si>
  <si>
    <t>b1</t>
  </si>
  <si>
    <t>f1</t>
  </si>
  <si>
    <t>enk</t>
  </si>
  <si>
    <t>nk</t>
  </si>
  <si>
    <t>b2</t>
  </si>
  <si>
    <t>f3</t>
  </si>
  <si>
    <t>f2</t>
  </si>
  <si>
    <t>F</t>
  </si>
  <si>
    <t>bz</t>
  </si>
  <si>
    <t>LK</t>
  </si>
  <si>
    <t>NP</t>
  </si>
  <si>
    <t>Bill. €</t>
  </si>
  <si>
    <t xml:space="preserve"> Bill. €</t>
  </si>
  <si>
    <t>Tsd.kcal</t>
  </si>
  <si>
    <t>Z_LK</t>
  </si>
  <si>
    <t>Z_NP</t>
  </si>
  <si>
    <t xml:space="preserve"> in Bill.€</t>
  </si>
  <si>
    <t>Mill.ha</t>
  </si>
  <si>
    <t>Mill.</t>
  </si>
  <si>
    <t>Bill.kcal</t>
  </si>
  <si>
    <t xml:space="preserve"> Bill.Tonnen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</si>
</sst>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Kapital und Nahrungsproduktionsmenge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06225"/>
          <c:w val="0.9185"/>
          <c:h val="0.87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Tabelle1!$A$10:$A$59</c:f>
              <c:numCache/>
            </c:numRef>
          </c:xVal>
          <c:yVal>
            <c:numRef>
              <c:f>Tabelle1!$H$10:$H$59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Tabelle1!$A$10:$A$59</c:f>
              <c:numCache/>
            </c:numRef>
          </c:xVal>
          <c:yVal>
            <c:numRef>
              <c:f>Tabelle1!$S$10:$S$59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Tabelle1!$A$10:$A$59</c:f>
              <c:numCache/>
            </c:numRef>
          </c:xVal>
          <c:yVal>
            <c:numRef>
              <c:f>Tabelle1!$T$10:$T$59</c:f>
              <c:numCache/>
            </c:numRef>
          </c:yVal>
          <c:smooth val="0"/>
        </c:ser>
        <c:axId val="6410628"/>
        <c:axId val="57695653"/>
      </c:scatterChart>
      <c:valAx>
        <c:axId val="6410628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(Jahr)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7695653"/>
        <c:crosses val="autoZero"/>
        <c:crossBetween val="midCat"/>
        <c:dispUnits/>
      </c:valAx>
      <c:valAx>
        <c:axId val="57695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Währung (Bill €)/ Nahrung (Bill Tonnen)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4106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Kapital und Nahrungsproduktionsmenge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66"/>
          <c:w val="0.921"/>
          <c:h val="0.87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Tabelle1!$A$10:$A$70</c:f>
              <c:numCache/>
            </c:numRef>
          </c:xVal>
          <c:yVal>
            <c:numRef>
              <c:f>Tabelle1!$H$10:$H$70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Tabelle1!$A$10:$A$70</c:f>
              <c:numCache/>
            </c:numRef>
          </c:xVal>
          <c:yVal>
            <c:numRef>
              <c:f>Tabelle1!$S$10:$S$70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Tabelle1!$A$10:$A$70</c:f>
              <c:numCache/>
            </c:numRef>
          </c:xVal>
          <c:yVal>
            <c:numRef>
              <c:f>Tabelle1!$T$10:$T$70</c:f>
              <c:numCache/>
            </c:numRef>
          </c:yVal>
          <c:smooth val="0"/>
        </c:ser>
        <c:axId val="49498830"/>
        <c:axId val="42836287"/>
      </c:scatterChart>
      <c:valAx>
        <c:axId val="49498830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(Jahr)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2836287"/>
        <c:crosses val="autoZero"/>
        <c:crossBetween val="midCat"/>
        <c:dispUnits/>
      </c:valAx>
      <c:valAx>
        <c:axId val="428362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Währung (Mill.€) / Nahrungsmenge (Bill Tonnen) </a:t>
                </a:r>
              </a:p>
            </c:rich>
          </c:tx>
          <c:layout>
            <c:manualLayout>
              <c:xMode val="factor"/>
              <c:yMode val="factor"/>
              <c:x val="0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94988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0</xdr:row>
      <xdr:rowOff>9525</xdr:rowOff>
    </xdr:from>
    <xdr:ext cx="8677275" cy="1076325"/>
    <xdr:sp>
      <xdr:nvSpPr>
        <xdr:cNvPr id="1" name="TextBox 1"/>
        <xdr:cNvSpPr txBox="1">
          <a:spLocks noChangeArrowheads="1"/>
        </xdr:cNvSpPr>
      </xdr:nvSpPr>
      <xdr:spPr>
        <a:xfrm>
          <a:off x="314325" y="9525"/>
          <a:ext cx="8677275" cy="10763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Kapital und Nahrungsproduktion - Zustands- und Modellgleichungen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K_neu &lt;-- K_alt + Δt · (In - Ka) (siehe oben)  Anfangsgröße Kapital K = 10 Billionen €; Δt = 0,1; ( 1 Zeittakt = 1 Jahr)
LK_neu &lt;-- LK_alt + Δt · (Z_LK - Z_NP) Anfangsgröße landwirtschaftlich genutztes Kapital LK = 3 Billionen €; Δt = 0,1; ( 1 Zeittakt = 1 Jahr) 
NP_neu &lt;-- NP_alt + Δt · Z_NP Anfangsgröße Nahrungsproduktionsmenge NP = 20 Bill. Tonnen; Δt = 0,1; ( 1 Zeittakt = 1 Jahr) 
In = Ip · ir  Λ  Ip = K · b1  Λ  Ka = K · f1 (siehe oben)  Z_LK = (enk - nk) · Ip · b2 · f3   Λ  nk = NP / bz  Λ   Z_NP = LK · F · f2
ir = 0,2  Λ  b1 = 0,4  Λ  f1 = 0,02   Λ  enk = 3,1  Λ  b2 = 0,4   Λ    F = 2,9  Λ  f2 = 0,4  Λ  f3 = 2,5  Λ  bz = 6,8 </a:t>
          </a:r>
        </a:p>
      </xdr:txBody>
    </xdr:sp>
    <xdr:clientData/>
  </xdr:oneCellAnchor>
  <xdr:twoCellAnchor>
    <xdr:from>
      <xdr:col>21</xdr:col>
      <xdr:colOff>19050</xdr:colOff>
      <xdr:row>7</xdr:row>
      <xdr:rowOff>0</xdr:rowOff>
    </xdr:from>
    <xdr:to>
      <xdr:col>26</xdr:col>
      <xdr:colOff>152400</xdr:colOff>
      <xdr:row>35</xdr:row>
      <xdr:rowOff>114300</xdr:rowOff>
    </xdr:to>
    <xdr:graphicFrame>
      <xdr:nvGraphicFramePr>
        <xdr:cNvPr id="2" name="Chart 4"/>
        <xdr:cNvGraphicFramePr/>
      </xdr:nvGraphicFramePr>
      <xdr:xfrm>
        <a:off x="9124950" y="1143000"/>
        <a:ext cx="394335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19050</xdr:colOff>
      <xdr:row>38</xdr:row>
      <xdr:rowOff>9525</xdr:rowOff>
    </xdr:from>
    <xdr:to>
      <xdr:col>26</xdr:col>
      <xdr:colOff>161925</xdr:colOff>
      <xdr:row>62</xdr:row>
      <xdr:rowOff>47625</xdr:rowOff>
    </xdr:to>
    <xdr:graphicFrame>
      <xdr:nvGraphicFramePr>
        <xdr:cNvPr id="3" name="Chart 5"/>
        <xdr:cNvGraphicFramePr/>
      </xdr:nvGraphicFramePr>
      <xdr:xfrm>
        <a:off x="9124950" y="6191250"/>
        <a:ext cx="395287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T70"/>
  <sheetViews>
    <sheetView tabSelected="1" workbookViewId="0" topLeftCell="A1">
      <selection activeCell="K8" sqref="K8"/>
    </sheetView>
  </sheetViews>
  <sheetFormatPr defaultColWidth="11.421875" defaultRowHeight="12.75"/>
  <cols>
    <col min="1" max="2" width="4.28125" style="0" customWidth="1"/>
    <col min="3" max="4" width="4.7109375" style="0" customWidth="1"/>
    <col min="5" max="7" width="6.00390625" style="0" customWidth="1"/>
    <col min="8" max="11" width="8.00390625" style="0" customWidth="1"/>
    <col min="12" max="12" width="5.00390625" style="0" customWidth="1"/>
    <col min="13" max="14" width="4.00390625" style="0" customWidth="1"/>
    <col min="15" max="15" width="6.421875" style="0" customWidth="1"/>
    <col min="16" max="16" width="4.00390625" style="0" customWidth="1"/>
    <col min="17" max="17" width="7.7109375" style="0" customWidth="1"/>
    <col min="18" max="18" width="7.57421875" style="0" customWidth="1"/>
    <col min="19" max="19" width="7.7109375" style="0" customWidth="1"/>
    <col min="20" max="20" width="10.7109375" style="0" customWidth="1"/>
  </cols>
  <sheetData>
    <row r="7" ht="13.5" thickBot="1"/>
    <row r="8" spans="2:20" ht="13.5" thickBot="1">
      <c r="B8" s="17"/>
      <c r="C8" s="17"/>
      <c r="D8" s="18"/>
      <c r="E8" s="17"/>
      <c r="F8" s="18"/>
      <c r="G8" s="17"/>
      <c r="H8" s="16" t="s">
        <v>19</v>
      </c>
      <c r="I8" s="16" t="s">
        <v>18</v>
      </c>
      <c r="J8" s="19" t="s">
        <v>20</v>
      </c>
      <c r="K8" s="16" t="s">
        <v>20</v>
      </c>
      <c r="L8" s="18"/>
      <c r="M8" s="17"/>
      <c r="N8" s="18"/>
      <c r="O8" s="17" t="s">
        <v>24</v>
      </c>
      <c r="P8" s="17" t="s">
        <v>25</v>
      </c>
      <c r="Q8" s="17" t="s">
        <v>23</v>
      </c>
      <c r="R8" s="17" t="s">
        <v>26</v>
      </c>
      <c r="S8" s="17" t="s">
        <v>23</v>
      </c>
      <c r="T8" s="17" t="s">
        <v>27</v>
      </c>
    </row>
    <row r="9" spans="1:20" ht="13.5" thickBot="1">
      <c r="A9" s="11" t="s">
        <v>0</v>
      </c>
      <c r="B9" s="12" t="s">
        <v>1</v>
      </c>
      <c r="C9" s="12" t="s">
        <v>2</v>
      </c>
      <c r="D9" s="15" t="s">
        <v>7</v>
      </c>
      <c r="E9" s="12" t="s">
        <v>8</v>
      </c>
      <c r="F9" s="15" t="s">
        <v>4</v>
      </c>
      <c r="G9" s="12" t="s">
        <v>5</v>
      </c>
      <c r="H9" s="12" t="s">
        <v>6</v>
      </c>
      <c r="I9" s="12" t="s">
        <v>3</v>
      </c>
      <c r="J9" s="15" t="s">
        <v>9</v>
      </c>
      <c r="K9" s="13" t="s">
        <v>10</v>
      </c>
      <c r="L9" s="14" t="s">
        <v>11</v>
      </c>
      <c r="M9" s="13" t="s">
        <v>13</v>
      </c>
      <c r="N9" s="14" t="s">
        <v>12</v>
      </c>
      <c r="O9" s="13" t="s">
        <v>14</v>
      </c>
      <c r="P9" s="13" t="s">
        <v>15</v>
      </c>
      <c r="Q9" s="13" t="s">
        <v>21</v>
      </c>
      <c r="R9" s="13" t="s">
        <v>22</v>
      </c>
      <c r="S9" s="13" t="s">
        <v>16</v>
      </c>
      <c r="T9" s="13" t="s">
        <v>17</v>
      </c>
    </row>
    <row r="10" spans="1:20" ht="12.75">
      <c r="A10" s="2">
        <v>1</v>
      </c>
      <c r="B10" s="6">
        <v>0.1</v>
      </c>
      <c r="C10" s="6">
        <v>0.2</v>
      </c>
      <c r="D10" s="6">
        <v>0.4</v>
      </c>
      <c r="E10" s="6">
        <v>0.02</v>
      </c>
      <c r="F10" s="2"/>
      <c r="G10" s="3"/>
      <c r="H10" s="5">
        <v>10</v>
      </c>
      <c r="I10" s="9"/>
      <c r="J10" s="6">
        <v>3.1</v>
      </c>
      <c r="K10" s="6"/>
      <c r="L10" s="6">
        <v>0.4</v>
      </c>
      <c r="M10" s="6">
        <v>0.4</v>
      </c>
      <c r="N10" s="6">
        <v>2.5</v>
      </c>
      <c r="O10" s="6">
        <v>2.9</v>
      </c>
      <c r="P10" s="6">
        <v>6.8</v>
      </c>
      <c r="Q10" s="6"/>
      <c r="R10" s="6"/>
      <c r="S10" s="20">
        <v>3</v>
      </c>
      <c r="T10" s="22">
        <v>20</v>
      </c>
    </row>
    <row r="11" spans="1:20" ht="12.75">
      <c r="A11" s="1">
        <f>A10+1</f>
        <v>2</v>
      </c>
      <c r="B11" s="1">
        <f>B10</f>
        <v>0.1</v>
      </c>
      <c r="C11" s="1">
        <f>C10</f>
        <v>0.2</v>
      </c>
      <c r="D11" s="1">
        <f>D10</f>
        <v>0.4</v>
      </c>
      <c r="E11" s="1">
        <f>E10</f>
        <v>0.02</v>
      </c>
      <c r="F11" s="1">
        <f>ROUND((H10*D10*C10),3)</f>
        <v>0.8</v>
      </c>
      <c r="G11" s="4">
        <f>ROUND((H10*E10),3)</f>
        <v>0.2</v>
      </c>
      <c r="H11" s="7">
        <f>H10+B10*(F11-G11)</f>
        <v>10.06</v>
      </c>
      <c r="I11" s="10">
        <f>H10*D10</f>
        <v>4</v>
      </c>
      <c r="J11" s="1">
        <f>J10</f>
        <v>3.1</v>
      </c>
      <c r="K11" s="1">
        <f>ROUND((T10/P10),3)</f>
        <v>2.941</v>
      </c>
      <c r="L11" s="1">
        <f>L10</f>
        <v>0.4</v>
      </c>
      <c r="M11" s="1">
        <f>M10</f>
        <v>0.4</v>
      </c>
      <c r="N11" s="1">
        <f>N10</f>
        <v>2.5</v>
      </c>
      <c r="O11" s="1">
        <f>O10</f>
        <v>2.9</v>
      </c>
      <c r="P11" s="1">
        <f>P10</f>
        <v>6.8</v>
      </c>
      <c r="Q11" s="1">
        <f>ROUND(((J11-K11)*I11*L10*N10),3)</f>
        <v>0.636</v>
      </c>
      <c r="R11" s="1">
        <f>ROUND((S10*O10*M10),3)</f>
        <v>3.48</v>
      </c>
      <c r="S11" s="21">
        <f>ROUND((S10+B10*(Q11-R11)),3)</f>
        <v>2.716</v>
      </c>
      <c r="T11" s="23">
        <f>ROUND((T10+B10*R11),3)</f>
        <v>20.348</v>
      </c>
    </row>
    <row r="12" spans="1:20" ht="12.75">
      <c r="A12" s="1">
        <f aca="true" t="shared" si="0" ref="A12:A37">A11+1</f>
        <v>3</v>
      </c>
      <c r="B12" s="1">
        <f aca="true" t="shared" si="1" ref="B12:B70">B11</f>
        <v>0.1</v>
      </c>
      <c r="C12" s="1">
        <f aca="true" t="shared" si="2" ref="C12:C70">C11</f>
        <v>0.2</v>
      </c>
      <c r="D12" s="1">
        <f aca="true" t="shared" si="3" ref="D12:D70">D11</f>
        <v>0.4</v>
      </c>
      <c r="E12" s="1">
        <f aca="true" t="shared" si="4" ref="E12:E70">E11</f>
        <v>0.02</v>
      </c>
      <c r="F12" s="1">
        <f aca="true" t="shared" si="5" ref="F12:F70">ROUND((H11*D11*C11),3)</f>
        <v>0.805</v>
      </c>
      <c r="G12" s="4">
        <f aca="true" t="shared" si="6" ref="G12:G70">ROUND((H11*E11),3)</f>
        <v>0.201</v>
      </c>
      <c r="H12" s="7">
        <f aca="true" t="shared" si="7" ref="H12:H70">H11+B11*(F12-G12)</f>
        <v>10.1204</v>
      </c>
      <c r="I12" s="10">
        <f aca="true" t="shared" si="8" ref="I12:I70">H11*D11</f>
        <v>4.024</v>
      </c>
      <c r="J12" s="1">
        <f aca="true" t="shared" si="9" ref="J12:J70">J11</f>
        <v>3.1</v>
      </c>
      <c r="K12" s="1">
        <f aca="true" t="shared" si="10" ref="K12:K70">ROUND((T11/P11),3)</f>
        <v>2.992</v>
      </c>
      <c r="L12" s="1">
        <f aca="true" t="shared" si="11" ref="L12:L70">L11</f>
        <v>0.4</v>
      </c>
      <c r="M12" s="1">
        <f aca="true" t="shared" si="12" ref="M12:M70">M11</f>
        <v>0.4</v>
      </c>
      <c r="N12" s="1">
        <f aca="true" t="shared" si="13" ref="N12:N70">N11</f>
        <v>2.5</v>
      </c>
      <c r="O12" s="1">
        <f aca="true" t="shared" si="14" ref="O12:O70">O11</f>
        <v>2.9</v>
      </c>
      <c r="P12" s="1">
        <f aca="true" t="shared" si="15" ref="P12:P70">P11</f>
        <v>6.8</v>
      </c>
      <c r="Q12" s="1">
        <f aca="true" t="shared" si="16" ref="Q12:Q70">ROUND(((J12-K12)*I12*L11*N11),3)</f>
        <v>0.435</v>
      </c>
      <c r="R12" s="1">
        <f aca="true" t="shared" si="17" ref="R12:R70">ROUND((S11*O11*M11),3)</f>
        <v>3.151</v>
      </c>
      <c r="S12" s="21">
        <f aca="true" t="shared" si="18" ref="S12:S70">ROUND((S11+B11*(Q12-R12)),3)</f>
        <v>2.444</v>
      </c>
      <c r="T12" s="23">
        <f aca="true" t="shared" si="19" ref="T12:T70">ROUND((T11+B11*R12),3)</f>
        <v>20.663</v>
      </c>
    </row>
    <row r="13" spans="1:20" ht="12.75">
      <c r="A13" s="1">
        <f t="shared" si="0"/>
        <v>4</v>
      </c>
      <c r="B13" s="1">
        <f t="shared" si="1"/>
        <v>0.1</v>
      </c>
      <c r="C13" s="1">
        <f t="shared" si="2"/>
        <v>0.2</v>
      </c>
      <c r="D13" s="1">
        <f t="shared" si="3"/>
        <v>0.4</v>
      </c>
      <c r="E13" s="1">
        <f t="shared" si="4"/>
        <v>0.02</v>
      </c>
      <c r="F13" s="1">
        <f t="shared" si="5"/>
        <v>0.81</v>
      </c>
      <c r="G13" s="4">
        <f t="shared" si="6"/>
        <v>0.202</v>
      </c>
      <c r="H13" s="7">
        <f t="shared" si="7"/>
        <v>10.1812</v>
      </c>
      <c r="I13" s="10">
        <f t="shared" si="8"/>
        <v>4.04816</v>
      </c>
      <c r="J13" s="1">
        <f t="shared" si="9"/>
        <v>3.1</v>
      </c>
      <c r="K13" s="1">
        <f t="shared" si="10"/>
        <v>3.039</v>
      </c>
      <c r="L13" s="1">
        <f t="shared" si="11"/>
        <v>0.4</v>
      </c>
      <c r="M13" s="1">
        <f t="shared" si="12"/>
        <v>0.4</v>
      </c>
      <c r="N13" s="1">
        <f t="shared" si="13"/>
        <v>2.5</v>
      </c>
      <c r="O13" s="1">
        <f t="shared" si="14"/>
        <v>2.9</v>
      </c>
      <c r="P13" s="1">
        <f t="shared" si="15"/>
        <v>6.8</v>
      </c>
      <c r="Q13" s="1">
        <f t="shared" si="16"/>
        <v>0.247</v>
      </c>
      <c r="R13" s="1">
        <f t="shared" si="17"/>
        <v>2.835</v>
      </c>
      <c r="S13" s="21">
        <f t="shared" si="18"/>
        <v>2.185</v>
      </c>
      <c r="T13" s="23">
        <f t="shared" si="19"/>
        <v>20.947</v>
      </c>
    </row>
    <row r="14" spans="1:20" ht="12.75">
      <c r="A14" s="1">
        <f t="shared" si="0"/>
        <v>5</v>
      </c>
      <c r="B14" s="1">
        <f t="shared" si="1"/>
        <v>0.1</v>
      </c>
      <c r="C14" s="1">
        <f t="shared" si="2"/>
        <v>0.2</v>
      </c>
      <c r="D14" s="1">
        <f t="shared" si="3"/>
        <v>0.4</v>
      </c>
      <c r="E14" s="1">
        <f t="shared" si="4"/>
        <v>0.02</v>
      </c>
      <c r="F14" s="1">
        <f t="shared" si="5"/>
        <v>0.814</v>
      </c>
      <c r="G14" s="4">
        <f t="shared" si="6"/>
        <v>0.204</v>
      </c>
      <c r="H14" s="7">
        <f t="shared" si="7"/>
        <v>10.2422</v>
      </c>
      <c r="I14" s="10">
        <f t="shared" si="8"/>
        <v>4.0724800000000005</v>
      </c>
      <c r="J14" s="1">
        <f t="shared" si="9"/>
        <v>3.1</v>
      </c>
      <c r="K14" s="1">
        <f t="shared" si="10"/>
        <v>3.08</v>
      </c>
      <c r="L14" s="1">
        <f t="shared" si="11"/>
        <v>0.4</v>
      </c>
      <c r="M14" s="1">
        <f t="shared" si="12"/>
        <v>0.4</v>
      </c>
      <c r="N14" s="1">
        <f t="shared" si="13"/>
        <v>2.5</v>
      </c>
      <c r="O14" s="1">
        <f t="shared" si="14"/>
        <v>2.9</v>
      </c>
      <c r="P14" s="1">
        <f t="shared" si="15"/>
        <v>6.8</v>
      </c>
      <c r="Q14" s="1">
        <f t="shared" si="16"/>
        <v>0.081</v>
      </c>
      <c r="R14" s="1">
        <f t="shared" si="17"/>
        <v>2.535</v>
      </c>
      <c r="S14" s="21">
        <f t="shared" si="18"/>
        <v>1.94</v>
      </c>
      <c r="T14" s="23">
        <f t="shared" si="19"/>
        <v>21.201</v>
      </c>
    </row>
    <row r="15" spans="1:20" ht="12.75">
      <c r="A15" s="1">
        <f t="shared" si="0"/>
        <v>6</v>
      </c>
      <c r="B15" s="1">
        <f t="shared" si="1"/>
        <v>0.1</v>
      </c>
      <c r="C15" s="1">
        <f t="shared" si="2"/>
        <v>0.2</v>
      </c>
      <c r="D15" s="1">
        <f t="shared" si="3"/>
        <v>0.4</v>
      </c>
      <c r="E15" s="1">
        <f t="shared" si="4"/>
        <v>0.02</v>
      </c>
      <c r="F15" s="1">
        <f t="shared" si="5"/>
        <v>0.819</v>
      </c>
      <c r="G15" s="4">
        <f t="shared" si="6"/>
        <v>0.205</v>
      </c>
      <c r="H15" s="7">
        <f t="shared" si="7"/>
        <v>10.303600000000001</v>
      </c>
      <c r="I15" s="10">
        <f t="shared" si="8"/>
        <v>4.0968800000000005</v>
      </c>
      <c r="J15" s="1">
        <f t="shared" si="9"/>
        <v>3.1</v>
      </c>
      <c r="K15" s="1">
        <f t="shared" si="10"/>
        <v>3.118</v>
      </c>
      <c r="L15" s="1">
        <f t="shared" si="11"/>
        <v>0.4</v>
      </c>
      <c r="M15" s="1">
        <f t="shared" si="12"/>
        <v>0.4</v>
      </c>
      <c r="N15" s="1">
        <f t="shared" si="13"/>
        <v>2.5</v>
      </c>
      <c r="O15" s="1">
        <f t="shared" si="14"/>
        <v>2.9</v>
      </c>
      <c r="P15" s="1">
        <f t="shared" si="15"/>
        <v>6.8</v>
      </c>
      <c r="Q15" s="1">
        <f t="shared" si="16"/>
        <v>-0.074</v>
      </c>
      <c r="R15" s="1">
        <f t="shared" si="17"/>
        <v>2.25</v>
      </c>
      <c r="S15" s="21">
        <f t="shared" si="18"/>
        <v>1.708</v>
      </c>
      <c r="T15" s="23">
        <f t="shared" si="19"/>
        <v>21.426</v>
      </c>
    </row>
    <row r="16" spans="1:20" ht="12.75">
      <c r="A16" s="1">
        <f t="shared" si="0"/>
        <v>7</v>
      </c>
      <c r="B16" s="1">
        <f t="shared" si="1"/>
        <v>0.1</v>
      </c>
      <c r="C16" s="1">
        <f t="shared" si="2"/>
        <v>0.2</v>
      </c>
      <c r="D16" s="1">
        <f t="shared" si="3"/>
        <v>0.4</v>
      </c>
      <c r="E16" s="1">
        <f t="shared" si="4"/>
        <v>0.02</v>
      </c>
      <c r="F16" s="1">
        <f t="shared" si="5"/>
        <v>0.824</v>
      </c>
      <c r="G16" s="4">
        <f t="shared" si="6"/>
        <v>0.206</v>
      </c>
      <c r="H16" s="7">
        <f t="shared" si="7"/>
        <v>10.365400000000001</v>
      </c>
      <c r="I16" s="10">
        <f t="shared" si="8"/>
        <v>4.121440000000001</v>
      </c>
      <c r="J16" s="1">
        <f t="shared" si="9"/>
        <v>3.1</v>
      </c>
      <c r="K16" s="1">
        <f t="shared" si="10"/>
        <v>3.151</v>
      </c>
      <c r="L16" s="1">
        <f t="shared" si="11"/>
        <v>0.4</v>
      </c>
      <c r="M16" s="1">
        <f t="shared" si="12"/>
        <v>0.4</v>
      </c>
      <c r="N16" s="1">
        <f t="shared" si="13"/>
        <v>2.5</v>
      </c>
      <c r="O16" s="1">
        <f t="shared" si="14"/>
        <v>2.9</v>
      </c>
      <c r="P16" s="1">
        <f t="shared" si="15"/>
        <v>6.8</v>
      </c>
      <c r="Q16" s="1">
        <f t="shared" si="16"/>
        <v>-0.21</v>
      </c>
      <c r="R16" s="1">
        <f t="shared" si="17"/>
        <v>1.981</v>
      </c>
      <c r="S16" s="21">
        <f t="shared" si="18"/>
        <v>1.489</v>
      </c>
      <c r="T16" s="23">
        <f t="shared" si="19"/>
        <v>21.624</v>
      </c>
    </row>
    <row r="17" spans="1:20" ht="12.75">
      <c r="A17" s="1">
        <f t="shared" si="0"/>
        <v>8</v>
      </c>
      <c r="B17" s="1">
        <f t="shared" si="1"/>
        <v>0.1</v>
      </c>
      <c r="C17" s="1">
        <f t="shared" si="2"/>
        <v>0.2</v>
      </c>
      <c r="D17" s="1">
        <f t="shared" si="3"/>
        <v>0.4</v>
      </c>
      <c r="E17" s="1">
        <f t="shared" si="4"/>
        <v>0.02</v>
      </c>
      <c r="F17" s="1">
        <f t="shared" si="5"/>
        <v>0.829</v>
      </c>
      <c r="G17" s="4">
        <f t="shared" si="6"/>
        <v>0.207</v>
      </c>
      <c r="H17" s="7">
        <f t="shared" si="7"/>
        <v>10.427600000000002</v>
      </c>
      <c r="I17" s="10">
        <f t="shared" si="8"/>
        <v>4.146160000000001</v>
      </c>
      <c r="J17" s="1">
        <f t="shared" si="9"/>
        <v>3.1</v>
      </c>
      <c r="K17" s="1">
        <f t="shared" si="10"/>
        <v>3.18</v>
      </c>
      <c r="L17" s="1">
        <f t="shared" si="11"/>
        <v>0.4</v>
      </c>
      <c r="M17" s="1">
        <f t="shared" si="12"/>
        <v>0.4</v>
      </c>
      <c r="N17" s="1">
        <f t="shared" si="13"/>
        <v>2.5</v>
      </c>
      <c r="O17" s="1">
        <f t="shared" si="14"/>
        <v>2.9</v>
      </c>
      <c r="P17" s="1">
        <f t="shared" si="15"/>
        <v>6.8</v>
      </c>
      <c r="Q17" s="1">
        <f t="shared" si="16"/>
        <v>-0.332</v>
      </c>
      <c r="R17" s="1">
        <f t="shared" si="17"/>
        <v>1.727</v>
      </c>
      <c r="S17" s="21">
        <f t="shared" si="18"/>
        <v>1.283</v>
      </c>
      <c r="T17" s="23">
        <f t="shared" si="19"/>
        <v>21.797</v>
      </c>
    </row>
    <row r="18" spans="1:20" ht="12.75">
      <c r="A18" s="1">
        <f t="shared" si="0"/>
        <v>9</v>
      </c>
      <c r="B18" s="1">
        <f t="shared" si="1"/>
        <v>0.1</v>
      </c>
      <c r="C18" s="1">
        <f t="shared" si="2"/>
        <v>0.2</v>
      </c>
      <c r="D18" s="1">
        <f t="shared" si="3"/>
        <v>0.4</v>
      </c>
      <c r="E18" s="1">
        <f t="shared" si="4"/>
        <v>0.02</v>
      </c>
      <c r="F18" s="1">
        <f t="shared" si="5"/>
        <v>0.834</v>
      </c>
      <c r="G18" s="4">
        <f t="shared" si="6"/>
        <v>0.209</v>
      </c>
      <c r="H18" s="7">
        <f t="shared" si="7"/>
        <v>10.490100000000002</v>
      </c>
      <c r="I18" s="10">
        <f t="shared" si="8"/>
        <v>4.1710400000000005</v>
      </c>
      <c r="J18" s="1">
        <f t="shared" si="9"/>
        <v>3.1</v>
      </c>
      <c r="K18" s="1">
        <f t="shared" si="10"/>
        <v>3.205</v>
      </c>
      <c r="L18" s="1">
        <f t="shared" si="11"/>
        <v>0.4</v>
      </c>
      <c r="M18" s="1">
        <f t="shared" si="12"/>
        <v>0.4</v>
      </c>
      <c r="N18" s="1">
        <f t="shared" si="13"/>
        <v>2.5</v>
      </c>
      <c r="O18" s="1">
        <f t="shared" si="14"/>
        <v>2.9</v>
      </c>
      <c r="P18" s="1">
        <f t="shared" si="15"/>
        <v>6.8</v>
      </c>
      <c r="Q18" s="1">
        <f t="shared" si="16"/>
        <v>-0.438</v>
      </c>
      <c r="R18" s="1">
        <f t="shared" si="17"/>
        <v>1.488</v>
      </c>
      <c r="S18" s="21">
        <f t="shared" si="18"/>
        <v>1.09</v>
      </c>
      <c r="T18" s="23">
        <f t="shared" si="19"/>
        <v>21.946</v>
      </c>
    </row>
    <row r="19" spans="1:20" ht="12.75">
      <c r="A19" s="1">
        <f t="shared" si="0"/>
        <v>10</v>
      </c>
      <c r="B19" s="1">
        <f t="shared" si="1"/>
        <v>0.1</v>
      </c>
      <c r="C19" s="1">
        <f t="shared" si="2"/>
        <v>0.2</v>
      </c>
      <c r="D19" s="1">
        <f t="shared" si="3"/>
        <v>0.4</v>
      </c>
      <c r="E19" s="1">
        <f t="shared" si="4"/>
        <v>0.02</v>
      </c>
      <c r="F19" s="1">
        <f t="shared" si="5"/>
        <v>0.839</v>
      </c>
      <c r="G19" s="4">
        <f t="shared" si="6"/>
        <v>0.21</v>
      </c>
      <c r="H19" s="7">
        <f t="shared" si="7"/>
        <v>10.553000000000003</v>
      </c>
      <c r="I19" s="10">
        <f t="shared" si="8"/>
        <v>4.196040000000001</v>
      </c>
      <c r="J19" s="1">
        <f t="shared" si="9"/>
        <v>3.1</v>
      </c>
      <c r="K19" s="1">
        <f t="shared" si="10"/>
        <v>3.227</v>
      </c>
      <c r="L19" s="1">
        <f t="shared" si="11"/>
        <v>0.4</v>
      </c>
      <c r="M19" s="1">
        <f t="shared" si="12"/>
        <v>0.4</v>
      </c>
      <c r="N19" s="1">
        <f t="shared" si="13"/>
        <v>2.5</v>
      </c>
      <c r="O19" s="1">
        <f t="shared" si="14"/>
        <v>2.9</v>
      </c>
      <c r="P19" s="1">
        <f t="shared" si="15"/>
        <v>6.8</v>
      </c>
      <c r="Q19" s="1">
        <f t="shared" si="16"/>
        <v>-0.533</v>
      </c>
      <c r="R19" s="1">
        <f t="shared" si="17"/>
        <v>1.264</v>
      </c>
      <c r="S19" s="21">
        <f t="shared" si="18"/>
        <v>0.91</v>
      </c>
      <c r="T19" s="23">
        <f t="shared" si="19"/>
        <v>22.072</v>
      </c>
    </row>
    <row r="20" spans="1:20" ht="12.75">
      <c r="A20" s="1">
        <f t="shared" si="0"/>
        <v>11</v>
      </c>
      <c r="B20" s="1">
        <f t="shared" si="1"/>
        <v>0.1</v>
      </c>
      <c r="C20" s="1">
        <f t="shared" si="2"/>
        <v>0.2</v>
      </c>
      <c r="D20" s="1">
        <f t="shared" si="3"/>
        <v>0.4</v>
      </c>
      <c r="E20" s="1">
        <f t="shared" si="4"/>
        <v>0.02</v>
      </c>
      <c r="F20" s="1">
        <f t="shared" si="5"/>
        <v>0.844</v>
      </c>
      <c r="G20" s="4">
        <f t="shared" si="6"/>
        <v>0.211</v>
      </c>
      <c r="H20" s="7">
        <f t="shared" si="7"/>
        <v>10.616300000000003</v>
      </c>
      <c r="I20" s="10">
        <f t="shared" si="8"/>
        <v>4.221200000000001</v>
      </c>
      <c r="J20" s="1">
        <f t="shared" si="9"/>
        <v>3.1</v>
      </c>
      <c r="K20" s="1">
        <f t="shared" si="10"/>
        <v>3.246</v>
      </c>
      <c r="L20" s="1">
        <f t="shared" si="11"/>
        <v>0.4</v>
      </c>
      <c r="M20" s="1">
        <f t="shared" si="12"/>
        <v>0.4</v>
      </c>
      <c r="N20" s="1">
        <f t="shared" si="13"/>
        <v>2.5</v>
      </c>
      <c r="O20" s="1">
        <f t="shared" si="14"/>
        <v>2.9</v>
      </c>
      <c r="P20" s="1">
        <f t="shared" si="15"/>
        <v>6.8</v>
      </c>
      <c r="Q20" s="1">
        <f t="shared" si="16"/>
        <v>-0.616</v>
      </c>
      <c r="R20" s="1">
        <f t="shared" si="17"/>
        <v>1.056</v>
      </c>
      <c r="S20" s="21">
        <f t="shared" si="18"/>
        <v>0.743</v>
      </c>
      <c r="T20" s="23">
        <f t="shared" si="19"/>
        <v>22.178</v>
      </c>
    </row>
    <row r="21" spans="1:20" ht="12.75">
      <c r="A21" s="1">
        <f t="shared" si="0"/>
        <v>12</v>
      </c>
      <c r="B21" s="1">
        <f t="shared" si="1"/>
        <v>0.1</v>
      </c>
      <c r="C21" s="1">
        <f t="shared" si="2"/>
        <v>0.2</v>
      </c>
      <c r="D21" s="1">
        <f t="shared" si="3"/>
        <v>0.4</v>
      </c>
      <c r="E21" s="1">
        <f t="shared" si="4"/>
        <v>0.02</v>
      </c>
      <c r="F21" s="1">
        <f t="shared" si="5"/>
        <v>0.849</v>
      </c>
      <c r="G21" s="4">
        <f t="shared" si="6"/>
        <v>0.212</v>
      </c>
      <c r="H21" s="7">
        <f t="shared" si="7"/>
        <v>10.680000000000003</v>
      </c>
      <c r="I21" s="10">
        <f t="shared" si="8"/>
        <v>4.246520000000001</v>
      </c>
      <c r="J21" s="1">
        <f t="shared" si="9"/>
        <v>3.1</v>
      </c>
      <c r="K21" s="1">
        <f t="shared" si="10"/>
        <v>3.261</v>
      </c>
      <c r="L21" s="1">
        <f t="shared" si="11"/>
        <v>0.4</v>
      </c>
      <c r="M21" s="1">
        <f t="shared" si="12"/>
        <v>0.4</v>
      </c>
      <c r="N21" s="1">
        <f t="shared" si="13"/>
        <v>2.5</v>
      </c>
      <c r="O21" s="1">
        <f t="shared" si="14"/>
        <v>2.9</v>
      </c>
      <c r="P21" s="1">
        <f t="shared" si="15"/>
        <v>6.8</v>
      </c>
      <c r="Q21" s="1">
        <f t="shared" si="16"/>
        <v>-0.684</v>
      </c>
      <c r="R21" s="1">
        <f t="shared" si="17"/>
        <v>0.862</v>
      </c>
      <c r="S21" s="21">
        <f t="shared" si="18"/>
        <v>0.588</v>
      </c>
      <c r="T21" s="23">
        <f t="shared" si="19"/>
        <v>22.264</v>
      </c>
    </row>
    <row r="22" spans="1:20" ht="12.75">
      <c r="A22" s="1">
        <f t="shared" si="0"/>
        <v>13</v>
      </c>
      <c r="B22" s="1">
        <f t="shared" si="1"/>
        <v>0.1</v>
      </c>
      <c r="C22" s="1">
        <f t="shared" si="2"/>
        <v>0.2</v>
      </c>
      <c r="D22" s="1">
        <f t="shared" si="3"/>
        <v>0.4</v>
      </c>
      <c r="E22" s="1">
        <f t="shared" si="4"/>
        <v>0.02</v>
      </c>
      <c r="F22" s="1">
        <f t="shared" si="5"/>
        <v>0.854</v>
      </c>
      <c r="G22" s="4">
        <f t="shared" si="6"/>
        <v>0.214</v>
      </c>
      <c r="H22" s="7">
        <f t="shared" si="7"/>
        <v>10.744000000000003</v>
      </c>
      <c r="I22" s="10">
        <f t="shared" si="8"/>
        <v>4.272000000000001</v>
      </c>
      <c r="J22" s="1">
        <f t="shared" si="9"/>
        <v>3.1</v>
      </c>
      <c r="K22" s="1">
        <f t="shared" si="10"/>
        <v>3.274</v>
      </c>
      <c r="L22" s="1">
        <f t="shared" si="11"/>
        <v>0.4</v>
      </c>
      <c r="M22" s="1">
        <f t="shared" si="12"/>
        <v>0.4</v>
      </c>
      <c r="N22" s="1">
        <f t="shared" si="13"/>
        <v>2.5</v>
      </c>
      <c r="O22" s="1">
        <f t="shared" si="14"/>
        <v>2.9</v>
      </c>
      <c r="P22" s="1">
        <f t="shared" si="15"/>
        <v>6.8</v>
      </c>
      <c r="Q22" s="1">
        <f t="shared" si="16"/>
        <v>-0.743</v>
      </c>
      <c r="R22" s="1">
        <f t="shared" si="17"/>
        <v>0.682</v>
      </c>
      <c r="S22" s="21">
        <f t="shared" si="18"/>
        <v>0.446</v>
      </c>
      <c r="T22" s="23">
        <f t="shared" si="19"/>
        <v>22.332</v>
      </c>
    </row>
    <row r="23" spans="1:20" ht="12.75">
      <c r="A23" s="1">
        <f t="shared" si="0"/>
        <v>14</v>
      </c>
      <c r="B23" s="1">
        <f t="shared" si="1"/>
        <v>0.1</v>
      </c>
      <c r="C23" s="1">
        <f t="shared" si="2"/>
        <v>0.2</v>
      </c>
      <c r="D23" s="1">
        <f t="shared" si="3"/>
        <v>0.4</v>
      </c>
      <c r="E23" s="1">
        <f t="shared" si="4"/>
        <v>0.02</v>
      </c>
      <c r="F23" s="1">
        <f t="shared" si="5"/>
        <v>0.86</v>
      </c>
      <c r="G23" s="4">
        <f t="shared" si="6"/>
        <v>0.215</v>
      </c>
      <c r="H23" s="7">
        <f t="shared" si="7"/>
        <v>10.808500000000004</v>
      </c>
      <c r="I23" s="10">
        <f t="shared" si="8"/>
        <v>4.297600000000002</v>
      </c>
      <c r="J23" s="1">
        <f t="shared" si="9"/>
        <v>3.1</v>
      </c>
      <c r="K23" s="1">
        <f t="shared" si="10"/>
        <v>3.284</v>
      </c>
      <c r="L23" s="1">
        <f t="shared" si="11"/>
        <v>0.4</v>
      </c>
      <c r="M23" s="1">
        <f t="shared" si="12"/>
        <v>0.4</v>
      </c>
      <c r="N23" s="1">
        <f t="shared" si="13"/>
        <v>2.5</v>
      </c>
      <c r="O23" s="1">
        <f t="shared" si="14"/>
        <v>2.9</v>
      </c>
      <c r="P23" s="1">
        <f t="shared" si="15"/>
        <v>6.8</v>
      </c>
      <c r="Q23" s="1">
        <f t="shared" si="16"/>
        <v>-0.791</v>
      </c>
      <c r="R23" s="1">
        <f t="shared" si="17"/>
        <v>0.517</v>
      </c>
      <c r="S23" s="21">
        <f t="shared" si="18"/>
        <v>0.315</v>
      </c>
      <c r="T23" s="23">
        <f t="shared" si="19"/>
        <v>22.384</v>
      </c>
    </row>
    <row r="24" spans="1:20" ht="12.75">
      <c r="A24" s="1">
        <f t="shared" si="0"/>
        <v>15</v>
      </c>
      <c r="B24" s="1">
        <f t="shared" si="1"/>
        <v>0.1</v>
      </c>
      <c r="C24" s="1">
        <f t="shared" si="2"/>
        <v>0.2</v>
      </c>
      <c r="D24" s="1">
        <f t="shared" si="3"/>
        <v>0.4</v>
      </c>
      <c r="E24" s="1">
        <f t="shared" si="4"/>
        <v>0.02</v>
      </c>
      <c r="F24" s="1">
        <f t="shared" si="5"/>
        <v>0.865</v>
      </c>
      <c r="G24" s="4">
        <f t="shared" si="6"/>
        <v>0.216</v>
      </c>
      <c r="H24" s="7">
        <f t="shared" si="7"/>
        <v>10.873400000000004</v>
      </c>
      <c r="I24" s="10">
        <f t="shared" si="8"/>
        <v>4.323400000000002</v>
      </c>
      <c r="J24" s="1">
        <f t="shared" si="9"/>
        <v>3.1</v>
      </c>
      <c r="K24" s="1">
        <f t="shared" si="10"/>
        <v>3.292</v>
      </c>
      <c r="L24" s="1">
        <f t="shared" si="11"/>
        <v>0.4</v>
      </c>
      <c r="M24" s="1">
        <f t="shared" si="12"/>
        <v>0.4</v>
      </c>
      <c r="N24" s="1">
        <f t="shared" si="13"/>
        <v>2.5</v>
      </c>
      <c r="O24" s="1">
        <f t="shared" si="14"/>
        <v>2.9</v>
      </c>
      <c r="P24" s="1">
        <f t="shared" si="15"/>
        <v>6.8</v>
      </c>
      <c r="Q24" s="1">
        <f t="shared" si="16"/>
        <v>-0.83</v>
      </c>
      <c r="R24" s="1">
        <f t="shared" si="17"/>
        <v>0.365</v>
      </c>
      <c r="S24" s="21">
        <f t="shared" si="18"/>
        <v>0.196</v>
      </c>
      <c r="T24" s="23">
        <f t="shared" si="19"/>
        <v>22.421</v>
      </c>
    </row>
    <row r="25" spans="1:20" ht="12.75">
      <c r="A25" s="1">
        <f t="shared" si="0"/>
        <v>16</v>
      </c>
      <c r="B25" s="1">
        <f t="shared" si="1"/>
        <v>0.1</v>
      </c>
      <c r="C25" s="1">
        <f t="shared" si="2"/>
        <v>0.2</v>
      </c>
      <c r="D25" s="1">
        <f t="shared" si="3"/>
        <v>0.4</v>
      </c>
      <c r="E25" s="1">
        <f t="shared" si="4"/>
        <v>0.02</v>
      </c>
      <c r="F25" s="1">
        <f t="shared" si="5"/>
        <v>0.87</v>
      </c>
      <c r="G25" s="4">
        <f t="shared" si="6"/>
        <v>0.217</v>
      </c>
      <c r="H25" s="7">
        <f t="shared" si="7"/>
        <v>10.938700000000004</v>
      </c>
      <c r="I25" s="10">
        <f t="shared" si="8"/>
        <v>4.349360000000002</v>
      </c>
      <c r="J25" s="1">
        <f t="shared" si="9"/>
        <v>3.1</v>
      </c>
      <c r="K25" s="1">
        <f t="shared" si="10"/>
        <v>3.297</v>
      </c>
      <c r="L25" s="1">
        <f t="shared" si="11"/>
        <v>0.4</v>
      </c>
      <c r="M25" s="1">
        <f t="shared" si="12"/>
        <v>0.4</v>
      </c>
      <c r="N25" s="1">
        <f t="shared" si="13"/>
        <v>2.5</v>
      </c>
      <c r="O25" s="1">
        <f t="shared" si="14"/>
        <v>2.9</v>
      </c>
      <c r="P25" s="1">
        <f t="shared" si="15"/>
        <v>6.8</v>
      </c>
      <c r="Q25" s="1">
        <f t="shared" si="16"/>
        <v>-0.857</v>
      </c>
      <c r="R25" s="1">
        <f t="shared" si="17"/>
        <v>0.227</v>
      </c>
      <c r="S25" s="21">
        <f t="shared" si="18"/>
        <v>0.088</v>
      </c>
      <c r="T25" s="23">
        <f t="shared" si="19"/>
        <v>22.444</v>
      </c>
    </row>
    <row r="26" spans="1:20" ht="12.75">
      <c r="A26" s="1">
        <f t="shared" si="0"/>
        <v>17</v>
      </c>
      <c r="B26" s="1">
        <f t="shared" si="1"/>
        <v>0.1</v>
      </c>
      <c r="C26" s="1">
        <f t="shared" si="2"/>
        <v>0.2</v>
      </c>
      <c r="D26" s="1">
        <f t="shared" si="3"/>
        <v>0.4</v>
      </c>
      <c r="E26" s="1">
        <f t="shared" si="4"/>
        <v>0.02</v>
      </c>
      <c r="F26" s="1">
        <f t="shared" si="5"/>
        <v>0.875</v>
      </c>
      <c r="G26" s="4">
        <f t="shared" si="6"/>
        <v>0.219</v>
      </c>
      <c r="H26" s="7">
        <f t="shared" si="7"/>
        <v>11.004300000000004</v>
      </c>
      <c r="I26" s="10">
        <f t="shared" si="8"/>
        <v>4.375480000000002</v>
      </c>
      <c r="J26" s="1">
        <f t="shared" si="9"/>
        <v>3.1</v>
      </c>
      <c r="K26" s="1">
        <f t="shared" si="10"/>
        <v>3.301</v>
      </c>
      <c r="L26" s="1">
        <f t="shared" si="11"/>
        <v>0.4</v>
      </c>
      <c r="M26" s="1">
        <f t="shared" si="12"/>
        <v>0.4</v>
      </c>
      <c r="N26" s="1">
        <f t="shared" si="13"/>
        <v>2.5</v>
      </c>
      <c r="O26" s="1">
        <f t="shared" si="14"/>
        <v>2.9</v>
      </c>
      <c r="P26" s="1">
        <f t="shared" si="15"/>
        <v>6.8</v>
      </c>
      <c r="Q26" s="1">
        <f t="shared" si="16"/>
        <v>-0.879</v>
      </c>
      <c r="R26" s="1">
        <f t="shared" si="17"/>
        <v>0.102</v>
      </c>
      <c r="S26" s="21">
        <f t="shared" si="18"/>
        <v>-0.01</v>
      </c>
      <c r="T26" s="23">
        <f t="shared" si="19"/>
        <v>22.454</v>
      </c>
    </row>
    <row r="27" spans="1:20" ht="12.75">
      <c r="A27" s="1">
        <f t="shared" si="0"/>
        <v>18</v>
      </c>
      <c r="B27" s="1">
        <f t="shared" si="1"/>
        <v>0.1</v>
      </c>
      <c r="C27" s="1">
        <f t="shared" si="2"/>
        <v>0.2</v>
      </c>
      <c r="D27" s="1">
        <f t="shared" si="3"/>
        <v>0.4</v>
      </c>
      <c r="E27" s="1">
        <f t="shared" si="4"/>
        <v>0.02</v>
      </c>
      <c r="F27" s="1">
        <f t="shared" si="5"/>
        <v>0.88</v>
      </c>
      <c r="G27" s="4">
        <f t="shared" si="6"/>
        <v>0.22</v>
      </c>
      <c r="H27" s="7">
        <f t="shared" si="7"/>
        <v>11.070300000000005</v>
      </c>
      <c r="I27" s="10">
        <f t="shared" si="8"/>
        <v>4.401720000000002</v>
      </c>
      <c r="J27" s="1">
        <f t="shared" si="9"/>
        <v>3.1</v>
      </c>
      <c r="K27" s="1">
        <f t="shared" si="10"/>
        <v>3.302</v>
      </c>
      <c r="L27" s="1">
        <f t="shared" si="11"/>
        <v>0.4</v>
      </c>
      <c r="M27" s="1">
        <f t="shared" si="12"/>
        <v>0.4</v>
      </c>
      <c r="N27" s="1">
        <f t="shared" si="13"/>
        <v>2.5</v>
      </c>
      <c r="O27" s="1">
        <f t="shared" si="14"/>
        <v>2.9</v>
      </c>
      <c r="P27" s="1">
        <f t="shared" si="15"/>
        <v>6.8</v>
      </c>
      <c r="Q27" s="1">
        <f t="shared" si="16"/>
        <v>-0.889</v>
      </c>
      <c r="R27" s="1">
        <f t="shared" si="17"/>
        <v>-0.012</v>
      </c>
      <c r="S27" s="21">
        <f t="shared" si="18"/>
        <v>-0.098</v>
      </c>
      <c r="T27" s="23">
        <f t="shared" si="19"/>
        <v>22.453</v>
      </c>
    </row>
    <row r="28" spans="1:20" ht="12.75">
      <c r="A28" s="1">
        <f t="shared" si="0"/>
        <v>19</v>
      </c>
      <c r="B28" s="1">
        <f t="shared" si="1"/>
        <v>0.1</v>
      </c>
      <c r="C28" s="1">
        <f t="shared" si="2"/>
        <v>0.2</v>
      </c>
      <c r="D28" s="1">
        <f t="shared" si="3"/>
        <v>0.4</v>
      </c>
      <c r="E28" s="1">
        <f t="shared" si="4"/>
        <v>0.02</v>
      </c>
      <c r="F28" s="1">
        <f t="shared" si="5"/>
        <v>0.886</v>
      </c>
      <c r="G28" s="4">
        <f t="shared" si="6"/>
        <v>0.221</v>
      </c>
      <c r="H28" s="7">
        <f t="shared" si="7"/>
        <v>11.136800000000004</v>
      </c>
      <c r="I28" s="10">
        <f t="shared" si="8"/>
        <v>4.4281200000000025</v>
      </c>
      <c r="J28" s="1">
        <f t="shared" si="9"/>
        <v>3.1</v>
      </c>
      <c r="K28" s="1">
        <f t="shared" si="10"/>
        <v>3.302</v>
      </c>
      <c r="L28" s="1">
        <f t="shared" si="11"/>
        <v>0.4</v>
      </c>
      <c r="M28" s="1">
        <f t="shared" si="12"/>
        <v>0.4</v>
      </c>
      <c r="N28" s="1">
        <f t="shared" si="13"/>
        <v>2.5</v>
      </c>
      <c r="O28" s="1">
        <f t="shared" si="14"/>
        <v>2.9</v>
      </c>
      <c r="P28" s="1">
        <f t="shared" si="15"/>
        <v>6.8</v>
      </c>
      <c r="Q28" s="1">
        <f t="shared" si="16"/>
        <v>-0.894</v>
      </c>
      <c r="R28" s="1">
        <f t="shared" si="17"/>
        <v>-0.114</v>
      </c>
      <c r="S28" s="21">
        <f t="shared" si="18"/>
        <v>-0.176</v>
      </c>
      <c r="T28" s="23">
        <f t="shared" si="19"/>
        <v>22.442</v>
      </c>
    </row>
    <row r="29" spans="1:20" ht="12.75">
      <c r="A29" s="1">
        <f t="shared" si="0"/>
        <v>20</v>
      </c>
      <c r="B29" s="1">
        <f t="shared" si="1"/>
        <v>0.1</v>
      </c>
      <c r="C29" s="1">
        <f t="shared" si="2"/>
        <v>0.2</v>
      </c>
      <c r="D29" s="1">
        <f t="shared" si="3"/>
        <v>0.4</v>
      </c>
      <c r="E29" s="1">
        <f t="shared" si="4"/>
        <v>0.02</v>
      </c>
      <c r="F29" s="1">
        <f t="shared" si="5"/>
        <v>0.891</v>
      </c>
      <c r="G29" s="4">
        <f t="shared" si="6"/>
        <v>0.223</v>
      </c>
      <c r="H29" s="7">
        <f t="shared" si="7"/>
        <v>11.203600000000005</v>
      </c>
      <c r="I29" s="10">
        <f t="shared" si="8"/>
        <v>4.454720000000002</v>
      </c>
      <c r="J29" s="1">
        <f t="shared" si="9"/>
        <v>3.1</v>
      </c>
      <c r="K29" s="1">
        <f t="shared" si="10"/>
        <v>3.3</v>
      </c>
      <c r="L29" s="1">
        <f t="shared" si="11"/>
        <v>0.4</v>
      </c>
      <c r="M29" s="1">
        <f t="shared" si="12"/>
        <v>0.4</v>
      </c>
      <c r="N29" s="1">
        <f t="shared" si="13"/>
        <v>2.5</v>
      </c>
      <c r="O29" s="1">
        <f t="shared" si="14"/>
        <v>2.9</v>
      </c>
      <c r="P29" s="1">
        <f t="shared" si="15"/>
        <v>6.8</v>
      </c>
      <c r="Q29" s="1">
        <f t="shared" si="16"/>
        <v>-0.891</v>
      </c>
      <c r="R29" s="1">
        <f t="shared" si="17"/>
        <v>-0.204</v>
      </c>
      <c r="S29" s="21">
        <f t="shared" si="18"/>
        <v>-0.245</v>
      </c>
      <c r="T29" s="23">
        <f t="shared" si="19"/>
        <v>22.422</v>
      </c>
    </row>
    <row r="30" spans="1:20" ht="12.75">
      <c r="A30" s="1">
        <f t="shared" si="0"/>
        <v>21</v>
      </c>
      <c r="B30" s="1">
        <f t="shared" si="1"/>
        <v>0.1</v>
      </c>
      <c r="C30" s="1">
        <f t="shared" si="2"/>
        <v>0.2</v>
      </c>
      <c r="D30" s="1">
        <f t="shared" si="3"/>
        <v>0.4</v>
      </c>
      <c r="E30" s="1">
        <f t="shared" si="4"/>
        <v>0.02</v>
      </c>
      <c r="F30" s="1">
        <f t="shared" si="5"/>
        <v>0.896</v>
      </c>
      <c r="G30" s="4">
        <f t="shared" si="6"/>
        <v>0.224</v>
      </c>
      <c r="H30" s="7">
        <f t="shared" si="7"/>
        <v>11.270800000000005</v>
      </c>
      <c r="I30" s="10">
        <f t="shared" si="8"/>
        <v>4.481440000000002</v>
      </c>
      <c r="J30" s="1">
        <f t="shared" si="9"/>
        <v>3.1</v>
      </c>
      <c r="K30" s="1">
        <f t="shared" si="10"/>
        <v>3.297</v>
      </c>
      <c r="L30" s="1">
        <f t="shared" si="11"/>
        <v>0.4</v>
      </c>
      <c r="M30" s="1">
        <f t="shared" si="12"/>
        <v>0.4</v>
      </c>
      <c r="N30" s="1">
        <f t="shared" si="13"/>
        <v>2.5</v>
      </c>
      <c r="O30" s="1">
        <f t="shared" si="14"/>
        <v>2.9</v>
      </c>
      <c r="P30" s="1">
        <f t="shared" si="15"/>
        <v>6.8</v>
      </c>
      <c r="Q30" s="1">
        <f t="shared" si="16"/>
        <v>-0.883</v>
      </c>
      <c r="R30" s="1">
        <f t="shared" si="17"/>
        <v>-0.284</v>
      </c>
      <c r="S30" s="21">
        <f t="shared" si="18"/>
        <v>-0.305</v>
      </c>
      <c r="T30" s="23">
        <f t="shared" si="19"/>
        <v>22.394</v>
      </c>
    </row>
    <row r="31" spans="1:20" ht="12.75">
      <c r="A31" s="1">
        <f t="shared" si="0"/>
        <v>22</v>
      </c>
      <c r="B31" s="1">
        <f t="shared" si="1"/>
        <v>0.1</v>
      </c>
      <c r="C31" s="1">
        <f t="shared" si="2"/>
        <v>0.2</v>
      </c>
      <c r="D31" s="1">
        <f t="shared" si="3"/>
        <v>0.4</v>
      </c>
      <c r="E31" s="1">
        <f t="shared" si="4"/>
        <v>0.02</v>
      </c>
      <c r="F31" s="1">
        <f t="shared" si="5"/>
        <v>0.902</v>
      </c>
      <c r="G31" s="4">
        <f t="shared" si="6"/>
        <v>0.225</v>
      </c>
      <c r="H31" s="7">
        <f t="shared" si="7"/>
        <v>11.338500000000005</v>
      </c>
      <c r="I31" s="10">
        <f t="shared" si="8"/>
        <v>4.508320000000002</v>
      </c>
      <c r="J31" s="1">
        <f t="shared" si="9"/>
        <v>3.1</v>
      </c>
      <c r="K31" s="1">
        <f t="shared" si="10"/>
        <v>3.293</v>
      </c>
      <c r="L31" s="1">
        <f t="shared" si="11"/>
        <v>0.4</v>
      </c>
      <c r="M31" s="1">
        <f t="shared" si="12"/>
        <v>0.4</v>
      </c>
      <c r="N31" s="1">
        <f t="shared" si="13"/>
        <v>2.5</v>
      </c>
      <c r="O31" s="1">
        <f t="shared" si="14"/>
        <v>2.9</v>
      </c>
      <c r="P31" s="1">
        <f t="shared" si="15"/>
        <v>6.8</v>
      </c>
      <c r="Q31" s="1">
        <f t="shared" si="16"/>
        <v>-0.87</v>
      </c>
      <c r="R31" s="1">
        <f t="shared" si="17"/>
        <v>-0.354</v>
      </c>
      <c r="S31" s="21">
        <f t="shared" si="18"/>
        <v>-0.357</v>
      </c>
      <c r="T31" s="23">
        <f t="shared" si="19"/>
        <v>22.359</v>
      </c>
    </row>
    <row r="32" spans="1:20" ht="12.75">
      <c r="A32" s="1">
        <f t="shared" si="0"/>
        <v>23</v>
      </c>
      <c r="B32" s="1">
        <f t="shared" si="1"/>
        <v>0.1</v>
      </c>
      <c r="C32" s="1">
        <f t="shared" si="2"/>
        <v>0.2</v>
      </c>
      <c r="D32" s="1">
        <f t="shared" si="3"/>
        <v>0.4</v>
      </c>
      <c r="E32" s="1">
        <f t="shared" si="4"/>
        <v>0.02</v>
      </c>
      <c r="F32" s="1">
        <f t="shared" si="5"/>
        <v>0.907</v>
      </c>
      <c r="G32" s="4">
        <f t="shared" si="6"/>
        <v>0.227</v>
      </c>
      <c r="H32" s="7">
        <f t="shared" si="7"/>
        <v>11.406500000000005</v>
      </c>
      <c r="I32" s="10">
        <f t="shared" si="8"/>
        <v>4.535400000000002</v>
      </c>
      <c r="J32" s="1">
        <f t="shared" si="9"/>
        <v>3.1</v>
      </c>
      <c r="K32" s="1">
        <f t="shared" si="10"/>
        <v>3.288</v>
      </c>
      <c r="L32" s="1">
        <f t="shared" si="11"/>
        <v>0.4</v>
      </c>
      <c r="M32" s="1">
        <f t="shared" si="12"/>
        <v>0.4</v>
      </c>
      <c r="N32" s="1">
        <f t="shared" si="13"/>
        <v>2.5</v>
      </c>
      <c r="O32" s="1">
        <f t="shared" si="14"/>
        <v>2.9</v>
      </c>
      <c r="P32" s="1">
        <f t="shared" si="15"/>
        <v>6.8</v>
      </c>
      <c r="Q32" s="1">
        <f t="shared" si="16"/>
        <v>-0.853</v>
      </c>
      <c r="R32" s="1">
        <f t="shared" si="17"/>
        <v>-0.414</v>
      </c>
      <c r="S32" s="21">
        <f t="shared" si="18"/>
        <v>-0.401</v>
      </c>
      <c r="T32" s="23">
        <f t="shared" si="19"/>
        <v>22.318</v>
      </c>
    </row>
    <row r="33" spans="1:20" ht="12.75">
      <c r="A33" s="1">
        <f>A32+1</f>
        <v>24</v>
      </c>
      <c r="B33" s="1">
        <f t="shared" si="1"/>
        <v>0.1</v>
      </c>
      <c r="C33" s="1">
        <f t="shared" si="2"/>
        <v>0.2</v>
      </c>
      <c r="D33" s="1">
        <f t="shared" si="3"/>
        <v>0.4</v>
      </c>
      <c r="E33" s="1">
        <f t="shared" si="4"/>
        <v>0.02</v>
      </c>
      <c r="F33" s="1">
        <f t="shared" si="5"/>
        <v>0.913</v>
      </c>
      <c r="G33" s="4">
        <f t="shared" si="6"/>
        <v>0.228</v>
      </c>
      <c r="H33" s="7">
        <f t="shared" si="7"/>
        <v>11.475000000000005</v>
      </c>
      <c r="I33" s="10">
        <f t="shared" si="8"/>
        <v>4.562600000000002</v>
      </c>
      <c r="J33" s="1">
        <f t="shared" si="9"/>
        <v>3.1</v>
      </c>
      <c r="K33" s="1">
        <f t="shared" si="10"/>
        <v>3.282</v>
      </c>
      <c r="L33" s="1">
        <f t="shared" si="11"/>
        <v>0.4</v>
      </c>
      <c r="M33" s="1">
        <f t="shared" si="12"/>
        <v>0.4</v>
      </c>
      <c r="N33" s="1">
        <f t="shared" si="13"/>
        <v>2.5</v>
      </c>
      <c r="O33" s="1">
        <f t="shared" si="14"/>
        <v>2.9</v>
      </c>
      <c r="P33" s="1">
        <f t="shared" si="15"/>
        <v>6.8</v>
      </c>
      <c r="Q33" s="1">
        <f t="shared" si="16"/>
        <v>-0.83</v>
      </c>
      <c r="R33" s="1">
        <f t="shared" si="17"/>
        <v>-0.465</v>
      </c>
      <c r="S33" s="21">
        <f t="shared" si="18"/>
        <v>-0.438</v>
      </c>
      <c r="T33" s="23">
        <f t="shared" si="19"/>
        <v>22.272</v>
      </c>
    </row>
    <row r="34" spans="1:20" ht="12.75">
      <c r="A34" s="1">
        <f t="shared" si="0"/>
        <v>25</v>
      </c>
      <c r="B34" s="1">
        <f t="shared" si="1"/>
        <v>0.1</v>
      </c>
      <c r="C34" s="1">
        <f t="shared" si="2"/>
        <v>0.2</v>
      </c>
      <c r="D34" s="1">
        <f t="shared" si="3"/>
        <v>0.4</v>
      </c>
      <c r="E34" s="1">
        <f t="shared" si="4"/>
        <v>0.02</v>
      </c>
      <c r="F34" s="1">
        <f t="shared" si="5"/>
        <v>0.918</v>
      </c>
      <c r="G34" s="4">
        <f t="shared" si="6"/>
        <v>0.23</v>
      </c>
      <c r="H34" s="7">
        <f t="shared" si="7"/>
        <v>11.543800000000005</v>
      </c>
      <c r="I34" s="10">
        <f t="shared" si="8"/>
        <v>4.5900000000000025</v>
      </c>
      <c r="J34" s="1">
        <f t="shared" si="9"/>
        <v>3.1</v>
      </c>
      <c r="K34" s="1">
        <f t="shared" si="10"/>
        <v>3.275</v>
      </c>
      <c r="L34" s="1">
        <f t="shared" si="11"/>
        <v>0.4</v>
      </c>
      <c r="M34" s="1">
        <f t="shared" si="12"/>
        <v>0.4</v>
      </c>
      <c r="N34" s="1">
        <f t="shared" si="13"/>
        <v>2.5</v>
      </c>
      <c r="O34" s="1">
        <f t="shared" si="14"/>
        <v>2.9</v>
      </c>
      <c r="P34" s="1">
        <f t="shared" si="15"/>
        <v>6.8</v>
      </c>
      <c r="Q34" s="1">
        <f t="shared" si="16"/>
        <v>-0.803</v>
      </c>
      <c r="R34" s="1">
        <f t="shared" si="17"/>
        <v>-0.508</v>
      </c>
      <c r="S34" s="21">
        <f t="shared" si="18"/>
        <v>-0.468</v>
      </c>
      <c r="T34" s="23">
        <f t="shared" si="19"/>
        <v>22.221</v>
      </c>
    </row>
    <row r="35" spans="1:20" ht="12.75">
      <c r="A35" s="1">
        <f t="shared" si="0"/>
        <v>26</v>
      </c>
      <c r="B35" s="1">
        <f t="shared" si="1"/>
        <v>0.1</v>
      </c>
      <c r="C35" s="1">
        <f t="shared" si="2"/>
        <v>0.2</v>
      </c>
      <c r="D35" s="1">
        <f t="shared" si="3"/>
        <v>0.4</v>
      </c>
      <c r="E35" s="1">
        <f t="shared" si="4"/>
        <v>0.02</v>
      </c>
      <c r="F35" s="1">
        <f t="shared" si="5"/>
        <v>0.924</v>
      </c>
      <c r="G35" s="4">
        <f t="shared" si="6"/>
        <v>0.231</v>
      </c>
      <c r="H35" s="7">
        <f t="shared" si="7"/>
        <v>11.613100000000005</v>
      </c>
      <c r="I35" s="10">
        <f t="shared" si="8"/>
        <v>4.617520000000002</v>
      </c>
      <c r="J35" s="1">
        <f t="shared" si="9"/>
        <v>3.1</v>
      </c>
      <c r="K35" s="1">
        <f t="shared" si="10"/>
        <v>3.268</v>
      </c>
      <c r="L35" s="1">
        <f t="shared" si="11"/>
        <v>0.4</v>
      </c>
      <c r="M35" s="1">
        <f t="shared" si="12"/>
        <v>0.4</v>
      </c>
      <c r="N35" s="1">
        <f t="shared" si="13"/>
        <v>2.5</v>
      </c>
      <c r="O35" s="1">
        <f t="shared" si="14"/>
        <v>2.9</v>
      </c>
      <c r="P35" s="1">
        <f t="shared" si="15"/>
        <v>6.8</v>
      </c>
      <c r="Q35" s="1">
        <f t="shared" si="16"/>
        <v>-0.776</v>
      </c>
      <c r="R35" s="1">
        <f t="shared" si="17"/>
        <v>-0.543</v>
      </c>
      <c r="S35" s="21">
        <f t="shared" si="18"/>
        <v>-0.491</v>
      </c>
      <c r="T35" s="23">
        <f t="shared" si="19"/>
        <v>22.167</v>
      </c>
    </row>
    <row r="36" spans="1:20" ht="12.75">
      <c r="A36" s="1">
        <f t="shared" si="0"/>
        <v>27</v>
      </c>
      <c r="B36" s="1">
        <f t="shared" si="1"/>
        <v>0.1</v>
      </c>
      <c r="C36" s="1">
        <f t="shared" si="2"/>
        <v>0.2</v>
      </c>
      <c r="D36" s="1">
        <f t="shared" si="3"/>
        <v>0.4</v>
      </c>
      <c r="E36" s="1">
        <f t="shared" si="4"/>
        <v>0.02</v>
      </c>
      <c r="F36" s="1">
        <f t="shared" si="5"/>
        <v>0.929</v>
      </c>
      <c r="G36" s="4">
        <f t="shared" si="6"/>
        <v>0.232</v>
      </c>
      <c r="H36" s="7">
        <f t="shared" si="7"/>
        <v>11.682800000000004</v>
      </c>
      <c r="I36" s="10">
        <f t="shared" si="8"/>
        <v>4.645240000000002</v>
      </c>
      <c r="J36" s="1">
        <f t="shared" si="9"/>
        <v>3.1</v>
      </c>
      <c r="K36" s="1">
        <f t="shared" si="10"/>
        <v>3.26</v>
      </c>
      <c r="L36" s="1">
        <f t="shared" si="11"/>
        <v>0.4</v>
      </c>
      <c r="M36" s="1">
        <f t="shared" si="12"/>
        <v>0.4</v>
      </c>
      <c r="N36" s="1">
        <f t="shared" si="13"/>
        <v>2.5</v>
      </c>
      <c r="O36" s="1">
        <f t="shared" si="14"/>
        <v>2.9</v>
      </c>
      <c r="P36" s="1">
        <f t="shared" si="15"/>
        <v>6.8</v>
      </c>
      <c r="Q36" s="1">
        <f t="shared" si="16"/>
        <v>-0.743</v>
      </c>
      <c r="R36" s="1">
        <f t="shared" si="17"/>
        <v>-0.57</v>
      </c>
      <c r="S36" s="21">
        <f t="shared" si="18"/>
        <v>-0.508</v>
      </c>
      <c r="T36" s="23">
        <f t="shared" si="19"/>
        <v>22.11</v>
      </c>
    </row>
    <row r="37" spans="1:20" ht="12.75">
      <c r="A37" s="1">
        <f t="shared" si="0"/>
        <v>28</v>
      </c>
      <c r="B37" s="1">
        <f t="shared" si="1"/>
        <v>0.1</v>
      </c>
      <c r="C37" s="1">
        <f t="shared" si="2"/>
        <v>0.2</v>
      </c>
      <c r="D37" s="1">
        <f t="shared" si="3"/>
        <v>0.4</v>
      </c>
      <c r="E37" s="1">
        <f t="shared" si="4"/>
        <v>0.02</v>
      </c>
      <c r="F37" s="1">
        <f t="shared" si="5"/>
        <v>0.935</v>
      </c>
      <c r="G37" s="4">
        <f t="shared" si="6"/>
        <v>0.234</v>
      </c>
      <c r="H37" s="7">
        <f t="shared" si="7"/>
        <v>11.752900000000004</v>
      </c>
      <c r="I37" s="10">
        <f t="shared" si="8"/>
        <v>4.673120000000002</v>
      </c>
      <c r="J37" s="1">
        <f t="shared" si="9"/>
        <v>3.1</v>
      </c>
      <c r="K37" s="1">
        <f t="shared" si="10"/>
        <v>3.251</v>
      </c>
      <c r="L37" s="1">
        <f t="shared" si="11"/>
        <v>0.4</v>
      </c>
      <c r="M37" s="1">
        <f t="shared" si="12"/>
        <v>0.4</v>
      </c>
      <c r="N37" s="1">
        <f t="shared" si="13"/>
        <v>2.5</v>
      </c>
      <c r="O37" s="1">
        <f t="shared" si="14"/>
        <v>2.9</v>
      </c>
      <c r="P37" s="1">
        <f t="shared" si="15"/>
        <v>6.8</v>
      </c>
      <c r="Q37" s="1">
        <f t="shared" si="16"/>
        <v>-0.706</v>
      </c>
      <c r="R37" s="1">
        <f t="shared" si="17"/>
        <v>-0.589</v>
      </c>
      <c r="S37" s="21">
        <f t="shared" si="18"/>
        <v>-0.52</v>
      </c>
      <c r="T37" s="23">
        <f t="shared" si="19"/>
        <v>22.051</v>
      </c>
    </row>
    <row r="38" spans="1:20" ht="12.75">
      <c r="A38" s="1">
        <f>A37+1</f>
        <v>29</v>
      </c>
      <c r="B38" s="1">
        <f t="shared" si="1"/>
        <v>0.1</v>
      </c>
      <c r="C38" s="1">
        <f t="shared" si="2"/>
        <v>0.2</v>
      </c>
      <c r="D38" s="1">
        <f t="shared" si="3"/>
        <v>0.4</v>
      </c>
      <c r="E38" s="1">
        <f t="shared" si="4"/>
        <v>0.02</v>
      </c>
      <c r="F38" s="1">
        <f t="shared" si="5"/>
        <v>0.94</v>
      </c>
      <c r="G38" s="4">
        <f t="shared" si="6"/>
        <v>0.235</v>
      </c>
      <c r="H38" s="7">
        <f t="shared" si="7"/>
        <v>11.823400000000003</v>
      </c>
      <c r="I38" s="10">
        <f t="shared" si="8"/>
        <v>4.701160000000002</v>
      </c>
      <c r="J38" s="1">
        <f t="shared" si="9"/>
        <v>3.1</v>
      </c>
      <c r="K38" s="1">
        <f t="shared" si="10"/>
        <v>3.243</v>
      </c>
      <c r="L38" s="1">
        <f t="shared" si="11"/>
        <v>0.4</v>
      </c>
      <c r="M38" s="1">
        <f t="shared" si="12"/>
        <v>0.4</v>
      </c>
      <c r="N38" s="1">
        <f t="shared" si="13"/>
        <v>2.5</v>
      </c>
      <c r="O38" s="1">
        <f t="shared" si="14"/>
        <v>2.9</v>
      </c>
      <c r="P38" s="1">
        <f t="shared" si="15"/>
        <v>6.8</v>
      </c>
      <c r="Q38" s="1">
        <f t="shared" si="16"/>
        <v>-0.672</v>
      </c>
      <c r="R38" s="1">
        <f t="shared" si="17"/>
        <v>-0.603</v>
      </c>
      <c r="S38" s="21">
        <f t="shared" si="18"/>
        <v>-0.527</v>
      </c>
      <c r="T38" s="23">
        <f t="shared" si="19"/>
        <v>21.991</v>
      </c>
    </row>
    <row r="39" spans="1:20" ht="12.75">
      <c r="A39" s="1">
        <f>A38+1</f>
        <v>30</v>
      </c>
      <c r="B39" s="1">
        <f t="shared" si="1"/>
        <v>0.1</v>
      </c>
      <c r="C39" s="1">
        <f t="shared" si="2"/>
        <v>0.2</v>
      </c>
      <c r="D39" s="1">
        <f t="shared" si="3"/>
        <v>0.4</v>
      </c>
      <c r="E39" s="1">
        <f t="shared" si="4"/>
        <v>0.02</v>
      </c>
      <c r="F39" s="1">
        <f t="shared" si="5"/>
        <v>0.946</v>
      </c>
      <c r="G39" s="4">
        <f t="shared" si="6"/>
        <v>0.236</v>
      </c>
      <c r="H39" s="7">
        <f t="shared" si="7"/>
        <v>11.894400000000003</v>
      </c>
      <c r="I39" s="10">
        <f t="shared" si="8"/>
        <v>4.729360000000002</v>
      </c>
      <c r="J39" s="1">
        <f t="shared" si="9"/>
        <v>3.1</v>
      </c>
      <c r="K39" s="1">
        <f t="shared" si="10"/>
        <v>3.234</v>
      </c>
      <c r="L39" s="1">
        <f t="shared" si="11"/>
        <v>0.4</v>
      </c>
      <c r="M39" s="1">
        <f t="shared" si="12"/>
        <v>0.4</v>
      </c>
      <c r="N39" s="1">
        <f t="shared" si="13"/>
        <v>2.5</v>
      </c>
      <c r="O39" s="1">
        <f t="shared" si="14"/>
        <v>2.9</v>
      </c>
      <c r="P39" s="1">
        <f t="shared" si="15"/>
        <v>6.8</v>
      </c>
      <c r="Q39" s="1">
        <f t="shared" si="16"/>
        <v>-0.634</v>
      </c>
      <c r="R39" s="1">
        <f t="shared" si="17"/>
        <v>-0.611</v>
      </c>
      <c r="S39" s="21">
        <f t="shared" si="18"/>
        <v>-0.529</v>
      </c>
      <c r="T39" s="23">
        <f t="shared" si="19"/>
        <v>21.93</v>
      </c>
    </row>
    <row r="40" spans="1:20" ht="12.75">
      <c r="A40" s="1">
        <f aca="true" t="shared" si="20" ref="A40:A70">A39+1</f>
        <v>31</v>
      </c>
      <c r="B40" s="1">
        <f t="shared" si="1"/>
        <v>0.1</v>
      </c>
      <c r="C40" s="1">
        <f t="shared" si="2"/>
        <v>0.2</v>
      </c>
      <c r="D40" s="1">
        <f t="shared" si="3"/>
        <v>0.4</v>
      </c>
      <c r="E40" s="1">
        <f t="shared" si="4"/>
        <v>0.02</v>
      </c>
      <c r="F40" s="1">
        <f t="shared" si="5"/>
        <v>0.952</v>
      </c>
      <c r="G40" s="4">
        <f t="shared" si="6"/>
        <v>0.238</v>
      </c>
      <c r="H40" s="7">
        <f t="shared" si="7"/>
        <v>11.965800000000003</v>
      </c>
      <c r="I40" s="10">
        <f t="shared" si="8"/>
        <v>4.757760000000001</v>
      </c>
      <c r="J40" s="1">
        <f t="shared" si="9"/>
        <v>3.1</v>
      </c>
      <c r="K40" s="1">
        <f t="shared" si="10"/>
        <v>3.225</v>
      </c>
      <c r="L40" s="1">
        <f t="shared" si="11"/>
        <v>0.4</v>
      </c>
      <c r="M40" s="1">
        <f t="shared" si="12"/>
        <v>0.4</v>
      </c>
      <c r="N40" s="1">
        <f t="shared" si="13"/>
        <v>2.5</v>
      </c>
      <c r="O40" s="1">
        <f t="shared" si="14"/>
        <v>2.9</v>
      </c>
      <c r="P40" s="1">
        <f t="shared" si="15"/>
        <v>6.8</v>
      </c>
      <c r="Q40" s="1">
        <f t="shared" si="16"/>
        <v>-0.595</v>
      </c>
      <c r="R40" s="1">
        <f t="shared" si="17"/>
        <v>-0.614</v>
      </c>
      <c r="S40" s="21">
        <f t="shared" si="18"/>
        <v>-0.527</v>
      </c>
      <c r="T40" s="23">
        <f t="shared" si="19"/>
        <v>21.869</v>
      </c>
    </row>
    <row r="41" spans="1:20" ht="12.75">
      <c r="A41" s="1">
        <f t="shared" si="20"/>
        <v>32</v>
      </c>
      <c r="B41" s="1">
        <f t="shared" si="1"/>
        <v>0.1</v>
      </c>
      <c r="C41" s="1">
        <f t="shared" si="2"/>
        <v>0.2</v>
      </c>
      <c r="D41" s="1">
        <f t="shared" si="3"/>
        <v>0.4</v>
      </c>
      <c r="E41" s="1">
        <f t="shared" si="4"/>
        <v>0.02</v>
      </c>
      <c r="F41" s="1">
        <f t="shared" si="5"/>
        <v>0.957</v>
      </c>
      <c r="G41" s="4">
        <f t="shared" si="6"/>
        <v>0.239</v>
      </c>
      <c r="H41" s="7">
        <f t="shared" si="7"/>
        <v>12.037600000000003</v>
      </c>
      <c r="I41" s="10">
        <f t="shared" si="8"/>
        <v>4.786320000000002</v>
      </c>
      <c r="J41" s="1">
        <f t="shared" si="9"/>
        <v>3.1</v>
      </c>
      <c r="K41" s="1">
        <f t="shared" si="10"/>
        <v>3.216</v>
      </c>
      <c r="L41" s="1">
        <f t="shared" si="11"/>
        <v>0.4</v>
      </c>
      <c r="M41" s="1">
        <f t="shared" si="12"/>
        <v>0.4</v>
      </c>
      <c r="N41" s="1">
        <f t="shared" si="13"/>
        <v>2.5</v>
      </c>
      <c r="O41" s="1">
        <f t="shared" si="14"/>
        <v>2.9</v>
      </c>
      <c r="P41" s="1">
        <f t="shared" si="15"/>
        <v>6.8</v>
      </c>
      <c r="Q41" s="1">
        <f t="shared" si="16"/>
        <v>-0.555</v>
      </c>
      <c r="R41" s="1">
        <f t="shared" si="17"/>
        <v>-0.611</v>
      </c>
      <c r="S41" s="21">
        <f t="shared" si="18"/>
        <v>-0.521</v>
      </c>
      <c r="T41" s="23">
        <f t="shared" si="19"/>
        <v>21.808</v>
      </c>
    </row>
    <row r="42" spans="1:20" ht="12.75">
      <c r="A42" s="1">
        <f t="shared" si="20"/>
        <v>33</v>
      </c>
      <c r="B42" s="1">
        <f t="shared" si="1"/>
        <v>0.1</v>
      </c>
      <c r="C42" s="1">
        <f t="shared" si="2"/>
        <v>0.2</v>
      </c>
      <c r="D42" s="1">
        <f t="shared" si="3"/>
        <v>0.4</v>
      </c>
      <c r="E42" s="1">
        <f t="shared" si="4"/>
        <v>0.02</v>
      </c>
      <c r="F42" s="1">
        <f t="shared" si="5"/>
        <v>0.963</v>
      </c>
      <c r="G42" s="4">
        <f t="shared" si="6"/>
        <v>0.241</v>
      </c>
      <c r="H42" s="7">
        <f t="shared" si="7"/>
        <v>12.109800000000003</v>
      </c>
      <c r="I42" s="10">
        <f t="shared" si="8"/>
        <v>4.8150400000000015</v>
      </c>
      <c r="J42" s="1">
        <f t="shared" si="9"/>
        <v>3.1</v>
      </c>
      <c r="K42" s="1">
        <f t="shared" si="10"/>
        <v>3.207</v>
      </c>
      <c r="L42" s="1">
        <f t="shared" si="11"/>
        <v>0.4</v>
      </c>
      <c r="M42" s="1">
        <f t="shared" si="12"/>
        <v>0.4</v>
      </c>
      <c r="N42" s="1">
        <f t="shared" si="13"/>
        <v>2.5</v>
      </c>
      <c r="O42" s="1">
        <f t="shared" si="14"/>
        <v>2.9</v>
      </c>
      <c r="P42" s="1">
        <f t="shared" si="15"/>
        <v>6.8</v>
      </c>
      <c r="Q42" s="1">
        <f t="shared" si="16"/>
        <v>-0.515</v>
      </c>
      <c r="R42" s="1">
        <f t="shared" si="17"/>
        <v>-0.604</v>
      </c>
      <c r="S42" s="21">
        <f t="shared" si="18"/>
        <v>-0.512</v>
      </c>
      <c r="T42" s="23">
        <f t="shared" si="19"/>
        <v>21.748</v>
      </c>
    </row>
    <row r="43" spans="1:20" ht="12.75">
      <c r="A43" s="1">
        <f t="shared" si="20"/>
        <v>34</v>
      </c>
      <c r="B43" s="1">
        <f t="shared" si="1"/>
        <v>0.1</v>
      </c>
      <c r="C43" s="1">
        <f t="shared" si="2"/>
        <v>0.2</v>
      </c>
      <c r="D43" s="1">
        <f t="shared" si="3"/>
        <v>0.4</v>
      </c>
      <c r="E43" s="1">
        <f t="shared" si="4"/>
        <v>0.02</v>
      </c>
      <c r="F43" s="1">
        <f t="shared" si="5"/>
        <v>0.969</v>
      </c>
      <c r="G43" s="4">
        <f t="shared" si="6"/>
        <v>0.242</v>
      </c>
      <c r="H43" s="7">
        <f t="shared" si="7"/>
        <v>12.182500000000003</v>
      </c>
      <c r="I43" s="10">
        <f t="shared" si="8"/>
        <v>4.843920000000002</v>
      </c>
      <c r="J43" s="1">
        <f t="shared" si="9"/>
        <v>3.1</v>
      </c>
      <c r="K43" s="1">
        <f t="shared" si="10"/>
        <v>3.198</v>
      </c>
      <c r="L43" s="1">
        <f t="shared" si="11"/>
        <v>0.4</v>
      </c>
      <c r="M43" s="1">
        <f t="shared" si="12"/>
        <v>0.4</v>
      </c>
      <c r="N43" s="1">
        <f t="shared" si="13"/>
        <v>2.5</v>
      </c>
      <c r="O43" s="1">
        <f t="shared" si="14"/>
        <v>2.9</v>
      </c>
      <c r="P43" s="1">
        <f t="shared" si="15"/>
        <v>6.8</v>
      </c>
      <c r="Q43" s="1">
        <f t="shared" si="16"/>
        <v>-0.475</v>
      </c>
      <c r="R43" s="1">
        <f t="shared" si="17"/>
        <v>-0.594</v>
      </c>
      <c r="S43" s="21">
        <f t="shared" si="18"/>
        <v>-0.5</v>
      </c>
      <c r="T43" s="23">
        <f t="shared" si="19"/>
        <v>21.689</v>
      </c>
    </row>
    <row r="44" spans="1:20" ht="12.75">
      <c r="A44" s="1">
        <f t="shared" si="20"/>
        <v>35</v>
      </c>
      <c r="B44" s="1">
        <f t="shared" si="1"/>
        <v>0.1</v>
      </c>
      <c r="C44" s="1">
        <f t="shared" si="2"/>
        <v>0.2</v>
      </c>
      <c r="D44" s="1">
        <f t="shared" si="3"/>
        <v>0.4</v>
      </c>
      <c r="E44" s="1">
        <f t="shared" si="4"/>
        <v>0.02</v>
      </c>
      <c r="F44" s="1">
        <f t="shared" si="5"/>
        <v>0.975</v>
      </c>
      <c r="G44" s="4">
        <f t="shared" si="6"/>
        <v>0.244</v>
      </c>
      <c r="H44" s="7">
        <f t="shared" si="7"/>
        <v>12.255600000000003</v>
      </c>
      <c r="I44" s="10">
        <f t="shared" si="8"/>
        <v>4.873000000000001</v>
      </c>
      <c r="J44" s="1">
        <f t="shared" si="9"/>
        <v>3.1</v>
      </c>
      <c r="K44" s="1">
        <f t="shared" si="10"/>
        <v>3.19</v>
      </c>
      <c r="L44" s="1">
        <f t="shared" si="11"/>
        <v>0.4</v>
      </c>
      <c r="M44" s="1">
        <f t="shared" si="12"/>
        <v>0.4</v>
      </c>
      <c r="N44" s="1">
        <f t="shared" si="13"/>
        <v>2.5</v>
      </c>
      <c r="O44" s="1">
        <f t="shared" si="14"/>
        <v>2.9</v>
      </c>
      <c r="P44" s="1">
        <f t="shared" si="15"/>
        <v>6.8</v>
      </c>
      <c r="Q44" s="1">
        <f t="shared" si="16"/>
        <v>-0.439</v>
      </c>
      <c r="R44" s="1">
        <f t="shared" si="17"/>
        <v>-0.58</v>
      </c>
      <c r="S44" s="21">
        <f t="shared" si="18"/>
        <v>-0.486</v>
      </c>
      <c r="T44" s="23">
        <f t="shared" si="19"/>
        <v>21.631</v>
      </c>
    </row>
    <row r="45" spans="1:20" ht="12.75">
      <c r="A45" s="1">
        <f t="shared" si="20"/>
        <v>36</v>
      </c>
      <c r="B45" s="1">
        <f t="shared" si="1"/>
        <v>0.1</v>
      </c>
      <c r="C45" s="1">
        <f t="shared" si="2"/>
        <v>0.2</v>
      </c>
      <c r="D45" s="1">
        <f t="shared" si="3"/>
        <v>0.4</v>
      </c>
      <c r="E45" s="1">
        <f t="shared" si="4"/>
        <v>0.02</v>
      </c>
      <c r="F45" s="1">
        <f t="shared" si="5"/>
        <v>0.98</v>
      </c>
      <c r="G45" s="4">
        <f t="shared" si="6"/>
        <v>0.245</v>
      </c>
      <c r="H45" s="7">
        <f t="shared" si="7"/>
        <v>12.329100000000002</v>
      </c>
      <c r="I45" s="10">
        <f t="shared" si="8"/>
        <v>4.902240000000002</v>
      </c>
      <c r="J45" s="1">
        <f t="shared" si="9"/>
        <v>3.1</v>
      </c>
      <c r="K45" s="1">
        <f t="shared" si="10"/>
        <v>3.181</v>
      </c>
      <c r="L45" s="1">
        <f t="shared" si="11"/>
        <v>0.4</v>
      </c>
      <c r="M45" s="1">
        <f t="shared" si="12"/>
        <v>0.4</v>
      </c>
      <c r="N45" s="1">
        <f t="shared" si="13"/>
        <v>2.5</v>
      </c>
      <c r="O45" s="1">
        <f t="shared" si="14"/>
        <v>2.9</v>
      </c>
      <c r="P45" s="1">
        <f t="shared" si="15"/>
        <v>6.8</v>
      </c>
      <c r="Q45" s="1">
        <f t="shared" si="16"/>
        <v>-0.397</v>
      </c>
      <c r="R45" s="1">
        <f t="shared" si="17"/>
        <v>-0.564</v>
      </c>
      <c r="S45" s="21">
        <f t="shared" si="18"/>
        <v>-0.469</v>
      </c>
      <c r="T45" s="23">
        <f t="shared" si="19"/>
        <v>21.575</v>
      </c>
    </row>
    <row r="46" spans="1:20" ht="12.75">
      <c r="A46" s="1">
        <f t="shared" si="20"/>
        <v>37</v>
      </c>
      <c r="B46" s="1">
        <f t="shared" si="1"/>
        <v>0.1</v>
      </c>
      <c r="C46" s="1">
        <f t="shared" si="2"/>
        <v>0.2</v>
      </c>
      <c r="D46" s="1">
        <f t="shared" si="3"/>
        <v>0.4</v>
      </c>
      <c r="E46" s="1">
        <f t="shared" si="4"/>
        <v>0.02</v>
      </c>
      <c r="F46" s="1">
        <f t="shared" si="5"/>
        <v>0.986</v>
      </c>
      <c r="G46" s="4">
        <f t="shared" si="6"/>
        <v>0.247</v>
      </c>
      <c r="H46" s="7">
        <f t="shared" si="7"/>
        <v>12.403000000000002</v>
      </c>
      <c r="I46" s="10">
        <f t="shared" si="8"/>
        <v>4.931640000000002</v>
      </c>
      <c r="J46" s="1">
        <f t="shared" si="9"/>
        <v>3.1</v>
      </c>
      <c r="K46" s="1">
        <f t="shared" si="10"/>
        <v>3.173</v>
      </c>
      <c r="L46" s="1">
        <f t="shared" si="11"/>
        <v>0.4</v>
      </c>
      <c r="M46" s="1">
        <f t="shared" si="12"/>
        <v>0.4</v>
      </c>
      <c r="N46" s="1">
        <f t="shared" si="13"/>
        <v>2.5</v>
      </c>
      <c r="O46" s="1">
        <f t="shared" si="14"/>
        <v>2.9</v>
      </c>
      <c r="P46" s="1">
        <f t="shared" si="15"/>
        <v>6.8</v>
      </c>
      <c r="Q46" s="1">
        <f t="shared" si="16"/>
        <v>-0.36</v>
      </c>
      <c r="R46" s="1">
        <f t="shared" si="17"/>
        <v>-0.544</v>
      </c>
      <c r="S46" s="21">
        <f t="shared" si="18"/>
        <v>-0.451</v>
      </c>
      <c r="T46" s="23">
        <f t="shared" si="19"/>
        <v>21.521</v>
      </c>
    </row>
    <row r="47" spans="1:20" ht="12.75">
      <c r="A47" s="1">
        <f t="shared" si="20"/>
        <v>38</v>
      </c>
      <c r="B47" s="1">
        <f t="shared" si="1"/>
        <v>0.1</v>
      </c>
      <c r="C47" s="1">
        <f t="shared" si="2"/>
        <v>0.2</v>
      </c>
      <c r="D47" s="1">
        <f t="shared" si="3"/>
        <v>0.4</v>
      </c>
      <c r="E47" s="1">
        <f t="shared" si="4"/>
        <v>0.02</v>
      </c>
      <c r="F47" s="1">
        <f t="shared" si="5"/>
        <v>0.992</v>
      </c>
      <c r="G47" s="4">
        <f t="shared" si="6"/>
        <v>0.248</v>
      </c>
      <c r="H47" s="7">
        <f t="shared" si="7"/>
        <v>12.477400000000003</v>
      </c>
      <c r="I47" s="10">
        <f t="shared" si="8"/>
        <v>4.961200000000002</v>
      </c>
      <c r="J47" s="1">
        <f t="shared" si="9"/>
        <v>3.1</v>
      </c>
      <c r="K47" s="1">
        <f t="shared" si="10"/>
        <v>3.165</v>
      </c>
      <c r="L47" s="1">
        <f t="shared" si="11"/>
        <v>0.4</v>
      </c>
      <c r="M47" s="1">
        <f t="shared" si="12"/>
        <v>0.4</v>
      </c>
      <c r="N47" s="1">
        <f t="shared" si="13"/>
        <v>2.5</v>
      </c>
      <c r="O47" s="1">
        <f t="shared" si="14"/>
        <v>2.9</v>
      </c>
      <c r="P47" s="1">
        <f t="shared" si="15"/>
        <v>6.8</v>
      </c>
      <c r="Q47" s="1">
        <f t="shared" si="16"/>
        <v>-0.322</v>
      </c>
      <c r="R47" s="1">
        <f t="shared" si="17"/>
        <v>-0.523</v>
      </c>
      <c r="S47" s="21">
        <f t="shared" si="18"/>
        <v>-0.431</v>
      </c>
      <c r="T47" s="23">
        <f t="shared" si="19"/>
        <v>21.469</v>
      </c>
    </row>
    <row r="48" spans="1:20" ht="12.75">
      <c r="A48" s="1">
        <f t="shared" si="20"/>
        <v>39</v>
      </c>
      <c r="B48" s="1">
        <f t="shared" si="1"/>
        <v>0.1</v>
      </c>
      <c r="C48" s="1">
        <f t="shared" si="2"/>
        <v>0.2</v>
      </c>
      <c r="D48" s="1">
        <f t="shared" si="3"/>
        <v>0.4</v>
      </c>
      <c r="E48" s="1">
        <f t="shared" si="4"/>
        <v>0.02</v>
      </c>
      <c r="F48" s="1">
        <f t="shared" si="5"/>
        <v>0.998</v>
      </c>
      <c r="G48" s="4">
        <f t="shared" si="6"/>
        <v>0.25</v>
      </c>
      <c r="H48" s="7">
        <f t="shared" si="7"/>
        <v>12.552200000000003</v>
      </c>
      <c r="I48" s="10">
        <f t="shared" si="8"/>
        <v>4.990960000000001</v>
      </c>
      <c r="J48" s="1">
        <f t="shared" si="9"/>
        <v>3.1</v>
      </c>
      <c r="K48" s="1">
        <f t="shared" si="10"/>
        <v>3.157</v>
      </c>
      <c r="L48" s="1">
        <f t="shared" si="11"/>
        <v>0.4</v>
      </c>
      <c r="M48" s="1">
        <f t="shared" si="12"/>
        <v>0.4</v>
      </c>
      <c r="N48" s="1">
        <f t="shared" si="13"/>
        <v>2.5</v>
      </c>
      <c r="O48" s="1">
        <f t="shared" si="14"/>
        <v>2.9</v>
      </c>
      <c r="P48" s="1">
        <f t="shared" si="15"/>
        <v>6.8</v>
      </c>
      <c r="Q48" s="1">
        <f t="shared" si="16"/>
        <v>-0.284</v>
      </c>
      <c r="R48" s="1">
        <f t="shared" si="17"/>
        <v>-0.5</v>
      </c>
      <c r="S48" s="21">
        <f t="shared" si="18"/>
        <v>-0.409</v>
      </c>
      <c r="T48" s="23">
        <f t="shared" si="19"/>
        <v>21.419</v>
      </c>
    </row>
    <row r="49" spans="1:20" ht="12.75">
      <c r="A49" s="1">
        <f t="shared" si="20"/>
        <v>40</v>
      </c>
      <c r="B49" s="1">
        <f t="shared" si="1"/>
        <v>0.1</v>
      </c>
      <c r="C49" s="1">
        <f t="shared" si="2"/>
        <v>0.2</v>
      </c>
      <c r="D49" s="1">
        <f t="shared" si="3"/>
        <v>0.4</v>
      </c>
      <c r="E49" s="1">
        <f t="shared" si="4"/>
        <v>0.02</v>
      </c>
      <c r="F49" s="1">
        <f t="shared" si="5"/>
        <v>1.004</v>
      </c>
      <c r="G49" s="4">
        <f t="shared" si="6"/>
        <v>0.251</v>
      </c>
      <c r="H49" s="7">
        <f t="shared" si="7"/>
        <v>12.627500000000003</v>
      </c>
      <c r="I49" s="10">
        <f t="shared" si="8"/>
        <v>5.020880000000002</v>
      </c>
      <c r="J49" s="1">
        <f t="shared" si="9"/>
        <v>3.1</v>
      </c>
      <c r="K49" s="1">
        <f t="shared" si="10"/>
        <v>3.15</v>
      </c>
      <c r="L49" s="1">
        <f t="shared" si="11"/>
        <v>0.4</v>
      </c>
      <c r="M49" s="1">
        <f t="shared" si="12"/>
        <v>0.4</v>
      </c>
      <c r="N49" s="1">
        <f t="shared" si="13"/>
        <v>2.5</v>
      </c>
      <c r="O49" s="1">
        <f t="shared" si="14"/>
        <v>2.9</v>
      </c>
      <c r="P49" s="1">
        <f t="shared" si="15"/>
        <v>6.8</v>
      </c>
      <c r="Q49" s="1">
        <f t="shared" si="16"/>
        <v>-0.251</v>
      </c>
      <c r="R49" s="1">
        <f t="shared" si="17"/>
        <v>-0.474</v>
      </c>
      <c r="S49" s="21">
        <f t="shared" si="18"/>
        <v>-0.387</v>
      </c>
      <c r="T49" s="23">
        <f t="shared" si="19"/>
        <v>21.372</v>
      </c>
    </row>
    <row r="50" spans="1:20" ht="12.75">
      <c r="A50" s="1">
        <f t="shared" si="20"/>
        <v>41</v>
      </c>
      <c r="B50" s="1">
        <f t="shared" si="1"/>
        <v>0.1</v>
      </c>
      <c r="C50" s="1">
        <f t="shared" si="2"/>
        <v>0.2</v>
      </c>
      <c r="D50" s="1">
        <f t="shared" si="3"/>
        <v>0.4</v>
      </c>
      <c r="E50" s="1">
        <f t="shared" si="4"/>
        <v>0.02</v>
      </c>
      <c r="F50" s="1">
        <f t="shared" si="5"/>
        <v>1.01</v>
      </c>
      <c r="G50" s="4">
        <f t="shared" si="6"/>
        <v>0.253</v>
      </c>
      <c r="H50" s="7">
        <f t="shared" si="7"/>
        <v>12.703200000000002</v>
      </c>
      <c r="I50" s="10">
        <f t="shared" si="8"/>
        <v>5.051000000000002</v>
      </c>
      <c r="J50" s="1">
        <f t="shared" si="9"/>
        <v>3.1</v>
      </c>
      <c r="K50" s="1">
        <f t="shared" si="10"/>
        <v>3.143</v>
      </c>
      <c r="L50" s="1">
        <f t="shared" si="11"/>
        <v>0.4</v>
      </c>
      <c r="M50" s="1">
        <f t="shared" si="12"/>
        <v>0.4</v>
      </c>
      <c r="N50" s="1">
        <f t="shared" si="13"/>
        <v>2.5</v>
      </c>
      <c r="O50" s="1">
        <f t="shared" si="14"/>
        <v>2.9</v>
      </c>
      <c r="P50" s="1">
        <f t="shared" si="15"/>
        <v>6.8</v>
      </c>
      <c r="Q50" s="1">
        <f t="shared" si="16"/>
        <v>-0.217</v>
      </c>
      <c r="R50" s="1">
        <f t="shared" si="17"/>
        <v>-0.449</v>
      </c>
      <c r="S50" s="21">
        <f t="shared" si="18"/>
        <v>-0.364</v>
      </c>
      <c r="T50" s="23">
        <f t="shared" si="19"/>
        <v>21.327</v>
      </c>
    </row>
    <row r="51" spans="1:20" ht="12.75">
      <c r="A51" s="1">
        <f t="shared" si="20"/>
        <v>42</v>
      </c>
      <c r="B51" s="1">
        <f t="shared" si="1"/>
        <v>0.1</v>
      </c>
      <c r="C51" s="1">
        <f t="shared" si="2"/>
        <v>0.2</v>
      </c>
      <c r="D51" s="1">
        <f t="shared" si="3"/>
        <v>0.4</v>
      </c>
      <c r="E51" s="1">
        <f t="shared" si="4"/>
        <v>0.02</v>
      </c>
      <c r="F51" s="1">
        <f t="shared" si="5"/>
        <v>1.016</v>
      </c>
      <c r="G51" s="4">
        <f t="shared" si="6"/>
        <v>0.254</v>
      </c>
      <c r="H51" s="7">
        <f t="shared" si="7"/>
        <v>12.779400000000003</v>
      </c>
      <c r="I51" s="10">
        <f t="shared" si="8"/>
        <v>5.081280000000001</v>
      </c>
      <c r="J51" s="1">
        <f t="shared" si="9"/>
        <v>3.1</v>
      </c>
      <c r="K51" s="1">
        <f t="shared" si="10"/>
        <v>3.136</v>
      </c>
      <c r="L51" s="1">
        <f t="shared" si="11"/>
        <v>0.4</v>
      </c>
      <c r="M51" s="1">
        <f t="shared" si="12"/>
        <v>0.4</v>
      </c>
      <c r="N51" s="1">
        <f t="shared" si="13"/>
        <v>2.5</v>
      </c>
      <c r="O51" s="1">
        <f t="shared" si="14"/>
        <v>2.9</v>
      </c>
      <c r="P51" s="1">
        <f t="shared" si="15"/>
        <v>6.8</v>
      </c>
      <c r="Q51" s="1">
        <f t="shared" si="16"/>
        <v>-0.183</v>
      </c>
      <c r="R51" s="1">
        <f t="shared" si="17"/>
        <v>-0.422</v>
      </c>
      <c r="S51" s="21">
        <f t="shared" si="18"/>
        <v>-0.34</v>
      </c>
      <c r="T51" s="23">
        <f t="shared" si="19"/>
        <v>21.285</v>
      </c>
    </row>
    <row r="52" spans="1:20" ht="12.75">
      <c r="A52" s="1">
        <f t="shared" si="20"/>
        <v>43</v>
      </c>
      <c r="B52" s="1">
        <f t="shared" si="1"/>
        <v>0.1</v>
      </c>
      <c r="C52" s="1">
        <f t="shared" si="2"/>
        <v>0.2</v>
      </c>
      <c r="D52" s="1">
        <f t="shared" si="3"/>
        <v>0.4</v>
      </c>
      <c r="E52" s="1">
        <f t="shared" si="4"/>
        <v>0.02</v>
      </c>
      <c r="F52" s="1">
        <f t="shared" si="5"/>
        <v>1.022</v>
      </c>
      <c r="G52" s="4">
        <f t="shared" si="6"/>
        <v>0.256</v>
      </c>
      <c r="H52" s="7">
        <f t="shared" si="7"/>
        <v>12.856000000000002</v>
      </c>
      <c r="I52" s="10">
        <f t="shared" si="8"/>
        <v>5.111760000000001</v>
      </c>
      <c r="J52" s="1">
        <f t="shared" si="9"/>
        <v>3.1</v>
      </c>
      <c r="K52" s="1">
        <f t="shared" si="10"/>
        <v>3.13</v>
      </c>
      <c r="L52" s="1">
        <f t="shared" si="11"/>
        <v>0.4</v>
      </c>
      <c r="M52" s="1">
        <f t="shared" si="12"/>
        <v>0.4</v>
      </c>
      <c r="N52" s="1">
        <f t="shared" si="13"/>
        <v>2.5</v>
      </c>
      <c r="O52" s="1">
        <f t="shared" si="14"/>
        <v>2.9</v>
      </c>
      <c r="P52" s="1">
        <f t="shared" si="15"/>
        <v>6.8</v>
      </c>
      <c r="Q52" s="1">
        <f t="shared" si="16"/>
        <v>-0.153</v>
      </c>
      <c r="R52" s="1">
        <f t="shared" si="17"/>
        <v>-0.394</v>
      </c>
      <c r="S52" s="21">
        <f t="shared" si="18"/>
        <v>-0.316</v>
      </c>
      <c r="T52" s="23">
        <f t="shared" si="19"/>
        <v>21.246</v>
      </c>
    </row>
    <row r="53" spans="1:20" ht="12.75">
      <c r="A53" s="1">
        <f t="shared" si="20"/>
        <v>44</v>
      </c>
      <c r="B53" s="1">
        <f t="shared" si="1"/>
        <v>0.1</v>
      </c>
      <c r="C53" s="1">
        <f t="shared" si="2"/>
        <v>0.2</v>
      </c>
      <c r="D53" s="1">
        <f t="shared" si="3"/>
        <v>0.4</v>
      </c>
      <c r="E53" s="1">
        <f t="shared" si="4"/>
        <v>0.02</v>
      </c>
      <c r="F53" s="1">
        <f t="shared" si="5"/>
        <v>1.028</v>
      </c>
      <c r="G53" s="4">
        <f t="shared" si="6"/>
        <v>0.257</v>
      </c>
      <c r="H53" s="7">
        <f t="shared" si="7"/>
        <v>12.933100000000001</v>
      </c>
      <c r="I53" s="10">
        <f t="shared" si="8"/>
        <v>5.142400000000001</v>
      </c>
      <c r="J53" s="1">
        <f t="shared" si="9"/>
        <v>3.1</v>
      </c>
      <c r="K53" s="1">
        <f t="shared" si="10"/>
        <v>3.124</v>
      </c>
      <c r="L53" s="1">
        <f t="shared" si="11"/>
        <v>0.4</v>
      </c>
      <c r="M53" s="1">
        <f t="shared" si="12"/>
        <v>0.4</v>
      </c>
      <c r="N53" s="1">
        <f t="shared" si="13"/>
        <v>2.5</v>
      </c>
      <c r="O53" s="1">
        <f t="shared" si="14"/>
        <v>2.9</v>
      </c>
      <c r="P53" s="1">
        <f t="shared" si="15"/>
        <v>6.8</v>
      </c>
      <c r="Q53" s="1">
        <f t="shared" si="16"/>
        <v>-0.123</v>
      </c>
      <c r="R53" s="1">
        <f t="shared" si="17"/>
        <v>-0.367</v>
      </c>
      <c r="S53" s="21">
        <f t="shared" si="18"/>
        <v>-0.292</v>
      </c>
      <c r="T53" s="23">
        <f t="shared" si="19"/>
        <v>21.209</v>
      </c>
    </row>
    <row r="54" spans="1:20" ht="12.75">
      <c r="A54" s="1">
        <f t="shared" si="20"/>
        <v>45</v>
      </c>
      <c r="B54" s="1">
        <f t="shared" si="1"/>
        <v>0.1</v>
      </c>
      <c r="C54" s="1">
        <f t="shared" si="2"/>
        <v>0.2</v>
      </c>
      <c r="D54" s="1">
        <f t="shared" si="3"/>
        <v>0.4</v>
      </c>
      <c r="E54" s="1">
        <f t="shared" si="4"/>
        <v>0.02</v>
      </c>
      <c r="F54" s="1">
        <f t="shared" si="5"/>
        <v>1.035</v>
      </c>
      <c r="G54" s="4">
        <f t="shared" si="6"/>
        <v>0.259</v>
      </c>
      <c r="H54" s="7">
        <f t="shared" si="7"/>
        <v>13.010700000000002</v>
      </c>
      <c r="I54" s="10">
        <f t="shared" si="8"/>
        <v>5.173240000000001</v>
      </c>
      <c r="J54" s="1">
        <f t="shared" si="9"/>
        <v>3.1</v>
      </c>
      <c r="K54" s="1">
        <f t="shared" si="10"/>
        <v>3.119</v>
      </c>
      <c r="L54" s="1">
        <f t="shared" si="11"/>
        <v>0.4</v>
      </c>
      <c r="M54" s="1">
        <f t="shared" si="12"/>
        <v>0.4</v>
      </c>
      <c r="N54" s="1">
        <f t="shared" si="13"/>
        <v>2.5</v>
      </c>
      <c r="O54" s="1">
        <f t="shared" si="14"/>
        <v>2.9</v>
      </c>
      <c r="P54" s="1">
        <f t="shared" si="15"/>
        <v>6.8</v>
      </c>
      <c r="Q54" s="1">
        <f t="shared" si="16"/>
        <v>-0.098</v>
      </c>
      <c r="R54" s="1">
        <f t="shared" si="17"/>
        <v>-0.339</v>
      </c>
      <c r="S54" s="21">
        <f t="shared" si="18"/>
        <v>-0.268</v>
      </c>
      <c r="T54" s="23">
        <f t="shared" si="19"/>
        <v>21.175</v>
      </c>
    </row>
    <row r="55" spans="1:20" ht="12.75">
      <c r="A55" s="1">
        <f t="shared" si="20"/>
        <v>46</v>
      </c>
      <c r="B55" s="1">
        <f t="shared" si="1"/>
        <v>0.1</v>
      </c>
      <c r="C55" s="1">
        <f t="shared" si="2"/>
        <v>0.2</v>
      </c>
      <c r="D55" s="1">
        <f t="shared" si="3"/>
        <v>0.4</v>
      </c>
      <c r="E55" s="1">
        <f t="shared" si="4"/>
        <v>0.02</v>
      </c>
      <c r="F55" s="1">
        <f t="shared" si="5"/>
        <v>1.041</v>
      </c>
      <c r="G55" s="4">
        <f t="shared" si="6"/>
        <v>0.26</v>
      </c>
      <c r="H55" s="7">
        <f t="shared" si="7"/>
        <v>13.0888</v>
      </c>
      <c r="I55" s="10">
        <f t="shared" si="8"/>
        <v>5.204280000000001</v>
      </c>
      <c r="J55" s="1">
        <f t="shared" si="9"/>
        <v>3.1</v>
      </c>
      <c r="K55" s="1">
        <f t="shared" si="10"/>
        <v>3.114</v>
      </c>
      <c r="L55" s="1">
        <f t="shared" si="11"/>
        <v>0.4</v>
      </c>
      <c r="M55" s="1">
        <f t="shared" si="12"/>
        <v>0.4</v>
      </c>
      <c r="N55" s="1">
        <f t="shared" si="13"/>
        <v>2.5</v>
      </c>
      <c r="O55" s="1">
        <f t="shared" si="14"/>
        <v>2.9</v>
      </c>
      <c r="P55" s="1">
        <f t="shared" si="15"/>
        <v>6.8</v>
      </c>
      <c r="Q55" s="1">
        <f t="shared" si="16"/>
        <v>-0.073</v>
      </c>
      <c r="R55" s="1">
        <f t="shared" si="17"/>
        <v>-0.311</v>
      </c>
      <c r="S55" s="21">
        <f t="shared" si="18"/>
        <v>-0.244</v>
      </c>
      <c r="T55" s="23">
        <f t="shared" si="19"/>
        <v>21.144</v>
      </c>
    </row>
    <row r="56" spans="1:20" ht="13.5" thickBot="1">
      <c r="A56" s="1">
        <f t="shared" si="20"/>
        <v>47</v>
      </c>
      <c r="B56" s="1">
        <f t="shared" si="1"/>
        <v>0.1</v>
      </c>
      <c r="C56" s="1">
        <f t="shared" si="2"/>
        <v>0.2</v>
      </c>
      <c r="D56" s="1">
        <f t="shared" si="3"/>
        <v>0.4</v>
      </c>
      <c r="E56" s="1">
        <f t="shared" si="4"/>
        <v>0.02</v>
      </c>
      <c r="F56" s="1">
        <f t="shared" si="5"/>
        <v>1.047</v>
      </c>
      <c r="G56" s="4">
        <f t="shared" si="6"/>
        <v>0.262</v>
      </c>
      <c r="H56" s="8">
        <f t="shared" si="7"/>
        <v>13.167300000000001</v>
      </c>
      <c r="I56" s="10">
        <f t="shared" si="8"/>
        <v>5.235520000000001</v>
      </c>
      <c r="J56" s="1">
        <f t="shared" si="9"/>
        <v>3.1</v>
      </c>
      <c r="K56" s="1">
        <f t="shared" si="10"/>
        <v>3.109</v>
      </c>
      <c r="L56" s="1">
        <f t="shared" si="11"/>
        <v>0.4</v>
      </c>
      <c r="M56" s="1">
        <f t="shared" si="12"/>
        <v>0.4</v>
      </c>
      <c r="N56" s="1">
        <f t="shared" si="13"/>
        <v>2.5</v>
      </c>
      <c r="O56" s="1">
        <f t="shared" si="14"/>
        <v>2.9</v>
      </c>
      <c r="P56" s="1">
        <f t="shared" si="15"/>
        <v>6.8</v>
      </c>
      <c r="Q56" s="1">
        <f t="shared" si="16"/>
        <v>-0.047</v>
      </c>
      <c r="R56" s="1">
        <f t="shared" si="17"/>
        <v>-0.283</v>
      </c>
      <c r="S56" s="21">
        <f t="shared" si="18"/>
        <v>-0.22</v>
      </c>
      <c r="T56" s="23">
        <f t="shared" si="19"/>
        <v>21.116</v>
      </c>
    </row>
    <row r="57" spans="1:20" ht="13.5" thickBot="1">
      <c r="A57" s="1">
        <f t="shared" si="20"/>
        <v>48</v>
      </c>
      <c r="B57" s="1">
        <f t="shared" si="1"/>
        <v>0.1</v>
      </c>
      <c r="C57" s="1">
        <f t="shared" si="2"/>
        <v>0.2</v>
      </c>
      <c r="D57" s="1">
        <f t="shared" si="3"/>
        <v>0.4</v>
      </c>
      <c r="E57" s="1">
        <f t="shared" si="4"/>
        <v>0.02</v>
      </c>
      <c r="F57" s="1">
        <f t="shared" si="5"/>
        <v>1.053</v>
      </c>
      <c r="G57" s="4">
        <f t="shared" si="6"/>
        <v>0.263</v>
      </c>
      <c r="H57" s="8">
        <f t="shared" si="7"/>
        <v>13.246300000000002</v>
      </c>
      <c r="I57" s="10">
        <f t="shared" si="8"/>
        <v>5.266920000000001</v>
      </c>
      <c r="J57" s="1">
        <f t="shared" si="9"/>
        <v>3.1</v>
      </c>
      <c r="K57" s="1">
        <f t="shared" si="10"/>
        <v>3.105</v>
      </c>
      <c r="L57" s="1">
        <f t="shared" si="11"/>
        <v>0.4</v>
      </c>
      <c r="M57" s="1">
        <f t="shared" si="12"/>
        <v>0.4</v>
      </c>
      <c r="N57" s="1">
        <f t="shared" si="13"/>
        <v>2.5</v>
      </c>
      <c r="O57" s="1">
        <f t="shared" si="14"/>
        <v>2.9</v>
      </c>
      <c r="P57" s="1">
        <f t="shared" si="15"/>
        <v>6.8</v>
      </c>
      <c r="Q57" s="1">
        <f t="shared" si="16"/>
        <v>-0.026</v>
      </c>
      <c r="R57" s="1">
        <f t="shared" si="17"/>
        <v>-0.255</v>
      </c>
      <c r="S57" s="21">
        <f t="shared" si="18"/>
        <v>-0.197</v>
      </c>
      <c r="T57" s="23">
        <f t="shared" si="19"/>
        <v>21.091</v>
      </c>
    </row>
    <row r="58" spans="1:20" ht="13.5" thickBot="1">
      <c r="A58" s="1">
        <f t="shared" si="20"/>
        <v>49</v>
      </c>
      <c r="B58" s="1">
        <f t="shared" si="1"/>
        <v>0.1</v>
      </c>
      <c r="C58" s="1">
        <f t="shared" si="2"/>
        <v>0.2</v>
      </c>
      <c r="D58" s="1">
        <f t="shared" si="3"/>
        <v>0.4</v>
      </c>
      <c r="E58" s="1">
        <f t="shared" si="4"/>
        <v>0.02</v>
      </c>
      <c r="F58" s="1">
        <f t="shared" si="5"/>
        <v>1.06</v>
      </c>
      <c r="G58" s="4">
        <f t="shared" si="6"/>
        <v>0.265</v>
      </c>
      <c r="H58" s="8">
        <f t="shared" si="7"/>
        <v>13.325800000000001</v>
      </c>
      <c r="I58" s="10">
        <f t="shared" si="8"/>
        <v>5.298520000000001</v>
      </c>
      <c r="J58" s="1">
        <f t="shared" si="9"/>
        <v>3.1</v>
      </c>
      <c r="K58" s="1">
        <f t="shared" si="10"/>
        <v>3.102</v>
      </c>
      <c r="L58" s="1">
        <f t="shared" si="11"/>
        <v>0.4</v>
      </c>
      <c r="M58" s="1">
        <f t="shared" si="12"/>
        <v>0.4</v>
      </c>
      <c r="N58" s="1">
        <f t="shared" si="13"/>
        <v>2.5</v>
      </c>
      <c r="O58" s="1">
        <f t="shared" si="14"/>
        <v>2.9</v>
      </c>
      <c r="P58" s="1">
        <f t="shared" si="15"/>
        <v>6.8</v>
      </c>
      <c r="Q58" s="1">
        <f t="shared" si="16"/>
        <v>-0.011</v>
      </c>
      <c r="R58" s="1">
        <f t="shared" si="17"/>
        <v>-0.229</v>
      </c>
      <c r="S58" s="21">
        <f t="shared" si="18"/>
        <v>-0.175</v>
      </c>
      <c r="T58" s="23">
        <f t="shared" si="19"/>
        <v>21.068</v>
      </c>
    </row>
    <row r="59" spans="1:20" ht="13.5" thickBot="1">
      <c r="A59" s="1">
        <f t="shared" si="20"/>
        <v>50</v>
      </c>
      <c r="B59" s="1">
        <f t="shared" si="1"/>
        <v>0.1</v>
      </c>
      <c r="C59" s="1">
        <f t="shared" si="2"/>
        <v>0.2</v>
      </c>
      <c r="D59" s="1">
        <f t="shared" si="3"/>
        <v>0.4</v>
      </c>
      <c r="E59" s="1">
        <f t="shared" si="4"/>
        <v>0.02</v>
      </c>
      <c r="F59" s="1">
        <f t="shared" si="5"/>
        <v>1.066</v>
      </c>
      <c r="G59" s="4">
        <f t="shared" si="6"/>
        <v>0.267</v>
      </c>
      <c r="H59" s="8">
        <f t="shared" si="7"/>
        <v>13.405700000000001</v>
      </c>
      <c r="I59" s="10">
        <f t="shared" si="8"/>
        <v>5.33032</v>
      </c>
      <c r="J59" s="1">
        <f t="shared" si="9"/>
        <v>3.1</v>
      </c>
      <c r="K59" s="1">
        <f t="shared" si="10"/>
        <v>3.098</v>
      </c>
      <c r="L59" s="1">
        <f t="shared" si="11"/>
        <v>0.4</v>
      </c>
      <c r="M59" s="1">
        <f t="shared" si="12"/>
        <v>0.4</v>
      </c>
      <c r="N59" s="1">
        <f t="shared" si="13"/>
        <v>2.5</v>
      </c>
      <c r="O59" s="1">
        <f t="shared" si="14"/>
        <v>2.9</v>
      </c>
      <c r="P59" s="1">
        <f t="shared" si="15"/>
        <v>6.8</v>
      </c>
      <c r="Q59" s="1">
        <f t="shared" si="16"/>
        <v>0.011</v>
      </c>
      <c r="R59" s="1">
        <f t="shared" si="17"/>
        <v>-0.203</v>
      </c>
      <c r="S59" s="21">
        <f t="shared" si="18"/>
        <v>-0.154</v>
      </c>
      <c r="T59" s="23">
        <f t="shared" si="19"/>
        <v>21.048</v>
      </c>
    </row>
    <row r="60" spans="1:20" ht="13.5" thickBot="1">
      <c r="A60" s="1">
        <f t="shared" si="20"/>
        <v>51</v>
      </c>
      <c r="B60" s="1">
        <f t="shared" si="1"/>
        <v>0.1</v>
      </c>
      <c r="C60" s="1">
        <f t="shared" si="2"/>
        <v>0.2</v>
      </c>
      <c r="D60" s="1">
        <f t="shared" si="3"/>
        <v>0.4</v>
      </c>
      <c r="E60" s="1">
        <f t="shared" si="4"/>
        <v>0.02</v>
      </c>
      <c r="F60" s="1">
        <f t="shared" si="5"/>
        <v>1.072</v>
      </c>
      <c r="G60" s="4">
        <f t="shared" si="6"/>
        <v>0.268</v>
      </c>
      <c r="H60" s="8">
        <f t="shared" si="7"/>
        <v>13.4861</v>
      </c>
      <c r="I60" s="10">
        <f t="shared" si="8"/>
        <v>5.362280000000001</v>
      </c>
      <c r="J60" s="1">
        <f t="shared" si="9"/>
        <v>3.1</v>
      </c>
      <c r="K60" s="1">
        <f t="shared" si="10"/>
        <v>3.095</v>
      </c>
      <c r="L60" s="1">
        <f t="shared" si="11"/>
        <v>0.4</v>
      </c>
      <c r="M60" s="1">
        <f t="shared" si="12"/>
        <v>0.4</v>
      </c>
      <c r="N60" s="1">
        <f t="shared" si="13"/>
        <v>2.5</v>
      </c>
      <c r="O60" s="1">
        <f t="shared" si="14"/>
        <v>2.9</v>
      </c>
      <c r="P60" s="1">
        <f t="shared" si="15"/>
        <v>6.8</v>
      </c>
      <c r="Q60" s="1">
        <f t="shared" si="16"/>
        <v>0.027</v>
      </c>
      <c r="R60" s="1">
        <f t="shared" si="17"/>
        <v>-0.179</v>
      </c>
      <c r="S60" s="21">
        <f t="shared" si="18"/>
        <v>-0.133</v>
      </c>
      <c r="T60" s="23">
        <f t="shared" si="19"/>
        <v>21.03</v>
      </c>
    </row>
    <row r="61" spans="1:20" ht="13.5" thickBot="1">
      <c r="A61" s="1">
        <f t="shared" si="20"/>
        <v>52</v>
      </c>
      <c r="B61" s="1">
        <f t="shared" si="1"/>
        <v>0.1</v>
      </c>
      <c r="C61" s="1">
        <f t="shared" si="2"/>
        <v>0.2</v>
      </c>
      <c r="D61" s="1">
        <f t="shared" si="3"/>
        <v>0.4</v>
      </c>
      <c r="E61" s="1">
        <f t="shared" si="4"/>
        <v>0.02</v>
      </c>
      <c r="F61" s="1">
        <f t="shared" si="5"/>
        <v>1.079</v>
      </c>
      <c r="G61" s="4">
        <f t="shared" si="6"/>
        <v>0.27</v>
      </c>
      <c r="H61" s="8">
        <f t="shared" si="7"/>
        <v>13.567</v>
      </c>
      <c r="I61" s="10">
        <f t="shared" si="8"/>
        <v>5.39444</v>
      </c>
      <c r="J61" s="1">
        <f t="shared" si="9"/>
        <v>3.1</v>
      </c>
      <c r="K61" s="1">
        <f t="shared" si="10"/>
        <v>3.093</v>
      </c>
      <c r="L61" s="1">
        <f t="shared" si="11"/>
        <v>0.4</v>
      </c>
      <c r="M61" s="1">
        <f t="shared" si="12"/>
        <v>0.4</v>
      </c>
      <c r="N61" s="1">
        <f t="shared" si="13"/>
        <v>2.5</v>
      </c>
      <c r="O61" s="1">
        <f t="shared" si="14"/>
        <v>2.9</v>
      </c>
      <c r="P61" s="1">
        <f t="shared" si="15"/>
        <v>6.8</v>
      </c>
      <c r="Q61" s="1">
        <f t="shared" si="16"/>
        <v>0.038</v>
      </c>
      <c r="R61" s="1">
        <f t="shared" si="17"/>
        <v>-0.154</v>
      </c>
      <c r="S61" s="21">
        <f t="shared" si="18"/>
        <v>-0.114</v>
      </c>
      <c r="T61" s="23">
        <f t="shared" si="19"/>
        <v>21.015</v>
      </c>
    </row>
    <row r="62" spans="1:20" ht="13.5" thickBot="1">
      <c r="A62" s="1">
        <f t="shared" si="20"/>
        <v>53</v>
      </c>
      <c r="B62" s="1">
        <f t="shared" si="1"/>
        <v>0.1</v>
      </c>
      <c r="C62" s="1">
        <f t="shared" si="2"/>
        <v>0.2</v>
      </c>
      <c r="D62" s="1">
        <f t="shared" si="3"/>
        <v>0.4</v>
      </c>
      <c r="E62" s="1">
        <f t="shared" si="4"/>
        <v>0.02</v>
      </c>
      <c r="F62" s="1">
        <f t="shared" si="5"/>
        <v>1.085</v>
      </c>
      <c r="G62" s="4">
        <f t="shared" si="6"/>
        <v>0.271</v>
      </c>
      <c r="H62" s="8">
        <f t="shared" si="7"/>
        <v>13.6484</v>
      </c>
      <c r="I62" s="10">
        <f t="shared" si="8"/>
        <v>5.4268</v>
      </c>
      <c r="J62" s="1">
        <f t="shared" si="9"/>
        <v>3.1</v>
      </c>
      <c r="K62" s="1">
        <f t="shared" si="10"/>
        <v>3.09</v>
      </c>
      <c r="L62" s="1">
        <f t="shared" si="11"/>
        <v>0.4</v>
      </c>
      <c r="M62" s="1">
        <f t="shared" si="12"/>
        <v>0.4</v>
      </c>
      <c r="N62" s="1">
        <f t="shared" si="13"/>
        <v>2.5</v>
      </c>
      <c r="O62" s="1">
        <f t="shared" si="14"/>
        <v>2.9</v>
      </c>
      <c r="P62" s="1">
        <f t="shared" si="15"/>
        <v>6.8</v>
      </c>
      <c r="Q62" s="1">
        <f t="shared" si="16"/>
        <v>0.054</v>
      </c>
      <c r="R62" s="1">
        <f t="shared" si="17"/>
        <v>-0.132</v>
      </c>
      <c r="S62" s="21">
        <f t="shared" si="18"/>
        <v>-0.095</v>
      </c>
      <c r="T62" s="23">
        <f t="shared" si="19"/>
        <v>21.002</v>
      </c>
    </row>
    <row r="63" spans="1:20" ht="13.5" thickBot="1">
      <c r="A63" s="1">
        <f t="shared" si="20"/>
        <v>54</v>
      </c>
      <c r="B63" s="1">
        <f t="shared" si="1"/>
        <v>0.1</v>
      </c>
      <c r="C63" s="1">
        <f t="shared" si="2"/>
        <v>0.2</v>
      </c>
      <c r="D63" s="1">
        <f t="shared" si="3"/>
        <v>0.4</v>
      </c>
      <c r="E63" s="1">
        <f t="shared" si="4"/>
        <v>0.02</v>
      </c>
      <c r="F63" s="1">
        <f t="shared" si="5"/>
        <v>1.092</v>
      </c>
      <c r="G63" s="4">
        <f t="shared" si="6"/>
        <v>0.273</v>
      </c>
      <c r="H63" s="8">
        <f t="shared" si="7"/>
        <v>13.7303</v>
      </c>
      <c r="I63" s="10">
        <f t="shared" si="8"/>
        <v>5.45936</v>
      </c>
      <c r="J63" s="1">
        <f t="shared" si="9"/>
        <v>3.1</v>
      </c>
      <c r="K63" s="1">
        <f t="shared" si="10"/>
        <v>3.089</v>
      </c>
      <c r="L63" s="1">
        <f t="shared" si="11"/>
        <v>0.4</v>
      </c>
      <c r="M63" s="1">
        <f t="shared" si="12"/>
        <v>0.4</v>
      </c>
      <c r="N63" s="1">
        <f t="shared" si="13"/>
        <v>2.5</v>
      </c>
      <c r="O63" s="1">
        <f t="shared" si="14"/>
        <v>2.9</v>
      </c>
      <c r="P63" s="1">
        <f t="shared" si="15"/>
        <v>6.8</v>
      </c>
      <c r="Q63" s="1">
        <f t="shared" si="16"/>
        <v>0.06</v>
      </c>
      <c r="R63" s="1">
        <f t="shared" si="17"/>
        <v>-0.11</v>
      </c>
      <c r="S63" s="21">
        <f t="shared" si="18"/>
        <v>-0.078</v>
      </c>
      <c r="T63" s="23">
        <f t="shared" si="19"/>
        <v>20.991</v>
      </c>
    </row>
    <row r="64" spans="1:20" ht="13.5" thickBot="1">
      <c r="A64" s="1">
        <f t="shared" si="20"/>
        <v>55</v>
      </c>
      <c r="B64" s="1">
        <f t="shared" si="1"/>
        <v>0.1</v>
      </c>
      <c r="C64" s="1">
        <f t="shared" si="2"/>
        <v>0.2</v>
      </c>
      <c r="D64" s="1">
        <f t="shared" si="3"/>
        <v>0.4</v>
      </c>
      <c r="E64" s="1">
        <f t="shared" si="4"/>
        <v>0.02</v>
      </c>
      <c r="F64" s="1">
        <f t="shared" si="5"/>
        <v>1.098</v>
      </c>
      <c r="G64" s="4">
        <f t="shared" si="6"/>
        <v>0.275</v>
      </c>
      <c r="H64" s="8">
        <f t="shared" si="7"/>
        <v>13.8126</v>
      </c>
      <c r="I64" s="10">
        <f t="shared" si="8"/>
        <v>5.49212</v>
      </c>
      <c r="J64" s="1">
        <f t="shared" si="9"/>
        <v>3.1</v>
      </c>
      <c r="K64" s="1">
        <f t="shared" si="10"/>
        <v>3.087</v>
      </c>
      <c r="L64" s="1">
        <f t="shared" si="11"/>
        <v>0.4</v>
      </c>
      <c r="M64" s="1">
        <f t="shared" si="12"/>
        <v>0.4</v>
      </c>
      <c r="N64" s="1">
        <f t="shared" si="13"/>
        <v>2.5</v>
      </c>
      <c r="O64" s="1">
        <f t="shared" si="14"/>
        <v>2.9</v>
      </c>
      <c r="P64" s="1">
        <f t="shared" si="15"/>
        <v>6.8</v>
      </c>
      <c r="Q64" s="1">
        <f t="shared" si="16"/>
        <v>0.071</v>
      </c>
      <c r="R64" s="1">
        <f t="shared" si="17"/>
        <v>-0.09</v>
      </c>
      <c r="S64" s="21">
        <f t="shared" si="18"/>
        <v>-0.062</v>
      </c>
      <c r="T64" s="23">
        <f t="shared" si="19"/>
        <v>20.982</v>
      </c>
    </row>
    <row r="65" spans="1:20" ht="13.5" thickBot="1">
      <c r="A65" s="1">
        <f t="shared" si="20"/>
        <v>56</v>
      </c>
      <c r="B65" s="1">
        <f t="shared" si="1"/>
        <v>0.1</v>
      </c>
      <c r="C65" s="1">
        <f t="shared" si="2"/>
        <v>0.2</v>
      </c>
      <c r="D65" s="1">
        <f t="shared" si="3"/>
        <v>0.4</v>
      </c>
      <c r="E65" s="1">
        <f t="shared" si="4"/>
        <v>0.02</v>
      </c>
      <c r="F65" s="1">
        <f t="shared" si="5"/>
        <v>1.105</v>
      </c>
      <c r="G65" s="4">
        <f t="shared" si="6"/>
        <v>0.276</v>
      </c>
      <c r="H65" s="8">
        <f t="shared" si="7"/>
        <v>13.8955</v>
      </c>
      <c r="I65" s="10">
        <f t="shared" si="8"/>
        <v>5.525040000000001</v>
      </c>
      <c r="J65" s="1">
        <f t="shared" si="9"/>
        <v>3.1</v>
      </c>
      <c r="K65" s="1">
        <f t="shared" si="10"/>
        <v>3.086</v>
      </c>
      <c r="L65" s="1">
        <f t="shared" si="11"/>
        <v>0.4</v>
      </c>
      <c r="M65" s="1">
        <f t="shared" si="12"/>
        <v>0.4</v>
      </c>
      <c r="N65" s="1">
        <f t="shared" si="13"/>
        <v>2.5</v>
      </c>
      <c r="O65" s="1">
        <f t="shared" si="14"/>
        <v>2.9</v>
      </c>
      <c r="P65" s="1">
        <f t="shared" si="15"/>
        <v>6.8</v>
      </c>
      <c r="Q65" s="1">
        <f t="shared" si="16"/>
        <v>0.077</v>
      </c>
      <c r="R65" s="1">
        <f t="shared" si="17"/>
        <v>-0.072</v>
      </c>
      <c r="S65" s="21">
        <f t="shared" si="18"/>
        <v>-0.047</v>
      </c>
      <c r="T65" s="23">
        <f t="shared" si="19"/>
        <v>20.975</v>
      </c>
    </row>
    <row r="66" spans="1:20" ht="13.5" thickBot="1">
      <c r="A66" s="1">
        <f t="shared" si="20"/>
        <v>57</v>
      </c>
      <c r="B66" s="1">
        <f t="shared" si="1"/>
        <v>0.1</v>
      </c>
      <c r="C66" s="1">
        <f t="shared" si="2"/>
        <v>0.2</v>
      </c>
      <c r="D66" s="1">
        <f t="shared" si="3"/>
        <v>0.4</v>
      </c>
      <c r="E66" s="1">
        <f t="shared" si="4"/>
        <v>0.02</v>
      </c>
      <c r="F66" s="1">
        <f t="shared" si="5"/>
        <v>1.112</v>
      </c>
      <c r="G66" s="4">
        <f t="shared" si="6"/>
        <v>0.278</v>
      </c>
      <c r="H66" s="8">
        <f t="shared" si="7"/>
        <v>13.9789</v>
      </c>
      <c r="I66" s="10">
        <f t="shared" si="8"/>
        <v>5.5582</v>
      </c>
      <c r="J66" s="1">
        <f t="shared" si="9"/>
        <v>3.1</v>
      </c>
      <c r="K66" s="1">
        <f t="shared" si="10"/>
        <v>3.085</v>
      </c>
      <c r="L66" s="1">
        <f t="shared" si="11"/>
        <v>0.4</v>
      </c>
      <c r="M66" s="1">
        <f t="shared" si="12"/>
        <v>0.4</v>
      </c>
      <c r="N66" s="1">
        <f t="shared" si="13"/>
        <v>2.5</v>
      </c>
      <c r="O66" s="1">
        <f t="shared" si="14"/>
        <v>2.9</v>
      </c>
      <c r="P66" s="1">
        <f t="shared" si="15"/>
        <v>6.8</v>
      </c>
      <c r="Q66" s="1">
        <f t="shared" si="16"/>
        <v>0.083</v>
      </c>
      <c r="R66" s="1">
        <f t="shared" si="17"/>
        <v>-0.055</v>
      </c>
      <c r="S66" s="21">
        <f t="shared" si="18"/>
        <v>-0.033</v>
      </c>
      <c r="T66" s="23">
        <f t="shared" si="19"/>
        <v>20.97</v>
      </c>
    </row>
    <row r="67" spans="1:20" ht="13.5" thickBot="1">
      <c r="A67" s="1">
        <f t="shared" si="20"/>
        <v>58</v>
      </c>
      <c r="B67" s="1">
        <f t="shared" si="1"/>
        <v>0.1</v>
      </c>
      <c r="C67" s="1">
        <f t="shared" si="2"/>
        <v>0.2</v>
      </c>
      <c r="D67" s="1">
        <f t="shared" si="3"/>
        <v>0.4</v>
      </c>
      <c r="E67" s="1">
        <f t="shared" si="4"/>
        <v>0.02</v>
      </c>
      <c r="F67" s="1">
        <f t="shared" si="5"/>
        <v>1.118</v>
      </c>
      <c r="G67" s="4">
        <f t="shared" si="6"/>
        <v>0.28</v>
      </c>
      <c r="H67" s="8">
        <f t="shared" si="7"/>
        <v>14.0627</v>
      </c>
      <c r="I67" s="10">
        <f t="shared" si="8"/>
        <v>5.59156</v>
      </c>
      <c r="J67" s="1">
        <f t="shared" si="9"/>
        <v>3.1</v>
      </c>
      <c r="K67" s="1">
        <f t="shared" si="10"/>
        <v>3.084</v>
      </c>
      <c r="L67" s="1">
        <f t="shared" si="11"/>
        <v>0.4</v>
      </c>
      <c r="M67" s="1">
        <f t="shared" si="12"/>
        <v>0.4</v>
      </c>
      <c r="N67" s="1">
        <f t="shared" si="13"/>
        <v>2.5</v>
      </c>
      <c r="O67" s="1">
        <f t="shared" si="14"/>
        <v>2.9</v>
      </c>
      <c r="P67" s="1">
        <f t="shared" si="15"/>
        <v>6.8</v>
      </c>
      <c r="Q67" s="1">
        <f t="shared" si="16"/>
        <v>0.089</v>
      </c>
      <c r="R67" s="1">
        <f t="shared" si="17"/>
        <v>-0.038</v>
      </c>
      <c r="S67" s="21">
        <f t="shared" si="18"/>
        <v>-0.02</v>
      </c>
      <c r="T67" s="23">
        <f t="shared" si="19"/>
        <v>20.966</v>
      </c>
    </row>
    <row r="68" spans="1:20" ht="13.5" thickBot="1">
      <c r="A68" s="1">
        <f t="shared" si="20"/>
        <v>59</v>
      </c>
      <c r="B68" s="1">
        <f t="shared" si="1"/>
        <v>0.1</v>
      </c>
      <c r="C68" s="1">
        <f t="shared" si="2"/>
        <v>0.2</v>
      </c>
      <c r="D68" s="1">
        <f t="shared" si="3"/>
        <v>0.4</v>
      </c>
      <c r="E68" s="1">
        <f t="shared" si="4"/>
        <v>0.02</v>
      </c>
      <c r="F68" s="1">
        <f t="shared" si="5"/>
        <v>1.125</v>
      </c>
      <c r="G68" s="4">
        <f t="shared" si="6"/>
        <v>0.281</v>
      </c>
      <c r="H68" s="8">
        <f t="shared" si="7"/>
        <v>14.1471</v>
      </c>
      <c r="I68" s="10">
        <f t="shared" si="8"/>
        <v>5.6250800000000005</v>
      </c>
      <c r="J68" s="1">
        <f t="shared" si="9"/>
        <v>3.1</v>
      </c>
      <c r="K68" s="1">
        <f t="shared" si="10"/>
        <v>3.083</v>
      </c>
      <c r="L68" s="1">
        <f t="shared" si="11"/>
        <v>0.4</v>
      </c>
      <c r="M68" s="1">
        <f t="shared" si="12"/>
        <v>0.4</v>
      </c>
      <c r="N68" s="1">
        <f t="shared" si="13"/>
        <v>2.5</v>
      </c>
      <c r="O68" s="1">
        <f t="shared" si="14"/>
        <v>2.9</v>
      </c>
      <c r="P68" s="1">
        <f t="shared" si="15"/>
        <v>6.8</v>
      </c>
      <c r="Q68" s="1">
        <f t="shared" si="16"/>
        <v>0.096</v>
      </c>
      <c r="R68" s="1">
        <f t="shared" si="17"/>
        <v>-0.023</v>
      </c>
      <c r="S68" s="21">
        <f t="shared" si="18"/>
        <v>-0.008</v>
      </c>
      <c r="T68" s="23">
        <f t="shared" si="19"/>
        <v>20.964</v>
      </c>
    </row>
    <row r="69" spans="1:20" ht="13.5" thickBot="1">
      <c r="A69" s="1">
        <f t="shared" si="20"/>
        <v>60</v>
      </c>
      <c r="B69" s="1">
        <f t="shared" si="1"/>
        <v>0.1</v>
      </c>
      <c r="C69" s="1">
        <f t="shared" si="2"/>
        <v>0.2</v>
      </c>
      <c r="D69" s="1">
        <f t="shared" si="3"/>
        <v>0.4</v>
      </c>
      <c r="E69" s="1">
        <f t="shared" si="4"/>
        <v>0.02</v>
      </c>
      <c r="F69" s="1">
        <f t="shared" si="5"/>
        <v>1.132</v>
      </c>
      <c r="G69" s="4">
        <f t="shared" si="6"/>
        <v>0.283</v>
      </c>
      <c r="H69" s="8">
        <f t="shared" si="7"/>
        <v>14.232</v>
      </c>
      <c r="I69" s="10">
        <f t="shared" si="8"/>
        <v>5.6588400000000005</v>
      </c>
      <c r="J69" s="1">
        <f t="shared" si="9"/>
        <v>3.1</v>
      </c>
      <c r="K69" s="1">
        <f t="shared" si="10"/>
        <v>3.083</v>
      </c>
      <c r="L69" s="1">
        <f t="shared" si="11"/>
        <v>0.4</v>
      </c>
      <c r="M69" s="1">
        <f t="shared" si="12"/>
        <v>0.4</v>
      </c>
      <c r="N69" s="1">
        <f t="shared" si="13"/>
        <v>2.5</v>
      </c>
      <c r="O69" s="1">
        <f t="shared" si="14"/>
        <v>2.9</v>
      </c>
      <c r="P69" s="1">
        <f t="shared" si="15"/>
        <v>6.8</v>
      </c>
      <c r="Q69" s="1">
        <f t="shared" si="16"/>
        <v>0.096</v>
      </c>
      <c r="R69" s="1">
        <f t="shared" si="17"/>
        <v>-0.009</v>
      </c>
      <c r="S69" s="21">
        <f t="shared" si="18"/>
        <v>0.003</v>
      </c>
      <c r="T69" s="23">
        <f t="shared" si="19"/>
        <v>20.963</v>
      </c>
    </row>
    <row r="70" spans="1:20" ht="13.5" thickBot="1">
      <c r="A70" s="1">
        <f t="shared" si="20"/>
        <v>61</v>
      </c>
      <c r="B70" s="1">
        <f t="shared" si="1"/>
        <v>0.1</v>
      </c>
      <c r="C70" s="1">
        <f t="shared" si="2"/>
        <v>0.2</v>
      </c>
      <c r="D70" s="1">
        <f t="shared" si="3"/>
        <v>0.4</v>
      </c>
      <c r="E70" s="1">
        <f t="shared" si="4"/>
        <v>0.02</v>
      </c>
      <c r="F70" s="1">
        <f t="shared" si="5"/>
        <v>1.139</v>
      </c>
      <c r="G70" s="4">
        <f t="shared" si="6"/>
        <v>0.285</v>
      </c>
      <c r="H70" s="8">
        <f t="shared" si="7"/>
        <v>14.3174</v>
      </c>
      <c r="I70" s="10">
        <f t="shared" si="8"/>
        <v>5.6928</v>
      </c>
      <c r="J70" s="1">
        <f t="shared" si="9"/>
        <v>3.1</v>
      </c>
      <c r="K70" s="1">
        <f t="shared" si="10"/>
        <v>3.083</v>
      </c>
      <c r="L70" s="1">
        <f t="shared" si="11"/>
        <v>0.4</v>
      </c>
      <c r="M70" s="1">
        <f t="shared" si="12"/>
        <v>0.4</v>
      </c>
      <c r="N70" s="1">
        <f t="shared" si="13"/>
        <v>2.5</v>
      </c>
      <c r="O70" s="1">
        <f t="shared" si="14"/>
        <v>2.9</v>
      </c>
      <c r="P70" s="1">
        <f t="shared" si="15"/>
        <v>6.8</v>
      </c>
      <c r="Q70" s="1">
        <f t="shared" si="16"/>
        <v>0.097</v>
      </c>
      <c r="R70" s="1">
        <f t="shared" si="17"/>
        <v>0.003</v>
      </c>
      <c r="S70" s="21">
        <f t="shared" si="18"/>
        <v>0.012</v>
      </c>
      <c r="T70" s="23">
        <f t="shared" si="19"/>
        <v>20.963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2009-12-21T14:31:25Z</dcterms:created>
  <dcterms:modified xsi:type="dcterms:W3CDTF">2009-12-26T15:15:12Z</dcterms:modified>
  <cp:category/>
  <cp:version/>
  <cp:contentType/>
  <cp:contentStatus/>
</cp:coreProperties>
</file>