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'Tabelle1'!$B$4:$C$18</definedName>
  </definedNames>
  <calcPr fullCalcOnLoad="1"/>
</workbook>
</file>

<file path=xl/sharedStrings.xml><?xml version="1.0" encoding="utf-8"?>
<sst xmlns="http://schemas.openxmlformats.org/spreadsheetml/2006/main" count="27" uniqueCount="17">
  <si>
    <t>Körpergröße x</t>
  </si>
  <si>
    <t>Gewicht y</t>
  </si>
  <si>
    <t>Index i</t>
  </si>
  <si>
    <t>Mittelwerte</t>
  </si>
  <si>
    <t>m(Gewicht)</t>
  </si>
  <si>
    <t>Summe</t>
  </si>
  <si>
    <t>Kovarianz</t>
  </si>
  <si>
    <t>empirische</t>
  </si>
  <si>
    <t>x*y</t>
  </si>
  <si>
    <t>m(x*y)</t>
  </si>
  <si>
    <t>m(x)</t>
  </si>
  <si>
    <t>m(y)</t>
  </si>
  <si>
    <t>m (Größe)</t>
  </si>
  <si>
    <t>m(Größe)</t>
  </si>
  <si>
    <t>x(i) - m(x)</t>
  </si>
  <si>
    <t>y(i) - m(y)</t>
  </si>
  <si>
    <t>(x(i) - m(x))*(y(i) - m(y))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</si>
</sst>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51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Tabelle1!$B$4:$B$16</c:f>
              <c:numCache/>
            </c:numRef>
          </c:xVal>
          <c:yVal>
            <c:numRef>
              <c:f>Tabelle1!$C$4:$C$16</c:f>
              <c:numCache/>
            </c:numRef>
          </c:yVal>
          <c:smooth val="0"/>
        </c:ser>
        <c:axId val="8206863"/>
        <c:axId val="6752904"/>
      </c:scatterChart>
      <c:valAx>
        <c:axId val="8206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752904"/>
        <c:crossesAt val="33.5"/>
        <c:crossBetween val="midCat"/>
        <c:dispUnits/>
      </c:valAx>
      <c:valAx>
        <c:axId val="675290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8206863"/>
        <c:crossesAt val="1.4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</xdr:row>
      <xdr:rowOff>9525</xdr:rowOff>
    </xdr:from>
    <xdr:ext cx="4019550" cy="685800"/>
    <xdr:sp>
      <xdr:nvSpPr>
        <xdr:cNvPr id="1" name="TextBox 3"/>
        <xdr:cNvSpPr txBox="1">
          <a:spLocks noChangeArrowheads="1"/>
        </xdr:cNvSpPr>
      </xdr:nvSpPr>
      <xdr:spPr>
        <a:xfrm>
          <a:off x="742950" y="3781425"/>
          <a:ext cx="4019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Die Mittelwerte, Summen, Produkte und die Kovarianz 
sind auf zwei Stellen nach dem Komma gerundet.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Der Koordinatenursprung in dem folgenden Diagramm 
liegt bei (1,4/33,5). Das sind die beiden Mittelwerte m(x) und m(y). </a:t>
          </a:r>
        </a:p>
      </xdr:txBody>
    </xdr:sp>
    <xdr:clientData/>
  </xdr:oneCellAnchor>
  <xdr:oneCellAnchor>
    <xdr:from>
      <xdr:col>0</xdr:col>
      <xdr:colOff>209550</xdr:colOff>
      <xdr:row>0</xdr:row>
      <xdr:rowOff>28575</xdr:rowOff>
    </xdr:from>
    <xdr:ext cx="4743450" cy="238125"/>
    <xdr:sp>
      <xdr:nvSpPr>
        <xdr:cNvPr id="2" name="TextBox 4"/>
        <xdr:cNvSpPr txBox="1">
          <a:spLocks noChangeArrowheads="1"/>
        </xdr:cNvSpPr>
      </xdr:nvSpPr>
      <xdr:spPr>
        <a:xfrm>
          <a:off x="209550" y="28575"/>
          <a:ext cx="47434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Emprische Kovarianz von Körpergröße und Gewicht bei Jungen</a:t>
          </a:r>
        </a:p>
      </xdr:txBody>
    </xdr:sp>
    <xdr:clientData/>
  </xdr:oneCellAnchor>
  <xdr:twoCellAnchor>
    <xdr:from>
      <xdr:col>0</xdr:col>
      <xdr:colOff>180975</xdr:colOff>
      <xdr:row>27</xdr:row>
      <xdr:rowOff>95250</xdr:rowOff>
    </xdr:from>
    <xdr:to>
      <xdr:col>5</xdr:col>
      <xdr:colOff>19050</xdr:colOff>
      <xdr:row>44</xdr:row>
      <xdr:rowOff>66675</xdr:rowOff>
    </xdr:to>
    <xdr:graphicFrame>
      <xdr:nvGraphicFramePr>
        <xdr:cNvPr id="3" name="Chart 6"/>
        <xdr:cNvGraphicFramePr/>
      </xdr:nvGraphicFramePr>
      <xdr:xfrm>
        <a:off x="180975" y="4676775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504825</xdr:colOff>
      <xdr:row>23</xdr:row>
      <xdr:rowOff>9525</xdr:rowOff>
    </xdr:from>
    <xdr:ext cx="3990975" cy="200025"/>
    <xdr:sp>
      <xdr:nvSpPr>
        <xdr:cNvPr id="4" name="TextBox 7"/>
        <xdr:cNvSpPr txBox="1">
          <a:spLocks noChangeArrowheads="1"/>
        </xdr:cNvSpPr>
      </xdr:nvSpPr>
      <xdr:spPr>
        <a:xfrm>
          <a:off x="6105525" y="3943350"/>
          <a:ext cx="399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Vereinfachte Berechnung der emp. Kovarianz: m(x*y) - m(x)*m(y)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"/>
  <sheetViews>
    <sheetView tabSelected="1" workbookViewId="0" topLeftCell="A14">
      <selection activeCell="F38" sqref="F38"/>
    </sheetView>
  </sheetViews>
  <sheetFormatPr defaultColWidth="11.421875" defaultRowHeight="12.75"/>
  <cols>
    <col min="1" max="1" width="11.140625" style="0" customWidth="1"/>
    <col min="2" max="2" width="14.140625" style="0" bestFit="1" customWidth="1"/>
    <col min="3" max="3" width="11.28125" style="0" bestFit="1" customWidth="1"/>
    <col min="4" max="4" width="13.28125" style="0" customWidth="1"/>
    <col min="5" max="5" width="12.421875" style="0" customWidth="1"/>
    <col min="6" max="6" width="21.7109375" style="0" bestFit="1" customWidth="1"/>
    <col min="8" max="8" width="13.28125" style="0" bestFit="1" customWidth="1"/>
    <col min="9" max="9" width="14.140625" style="0" bestFit="1" customWidth="1"/>
    <col min="10" max="10" width="18.7109375" style="0" bestFit="1" customWidth="1"/>
  </cols>
  <sheetData>
    <row r="2" ht="13.5" thickBot="1"/>
    <row r="3" spans="1:14" ht="13.5" thickBot="1">
      <c r="A3" s="3" t="s">
        <v>2</v>
      </c>
      <c r="B3" s="3" t="s">
        <v>0</v>
      </c>
      <c r="C3" s="3" t="s">
        <v>1</v>
      </c>
      <c r="D3" s="9" t="s">
        <v>14</v>
      </c>
      <c r="E3" s="9" t="s">
        <v>15</v>
      </c>
      <c r="F3" s="18" t="s">
        <v>16</v>
      </c>
      <c r="H3" s="3" t="s">
        <v>2</v>
      </c>
      <c r="I3" s="3" t="s">
        <v>0</v>
      </c>
      <c r="J3" s="4" t="s">
        <v>1</v>
      </c>
      <c r="K3" s="3" t="s">
        <v>8</v>
      </c>
      <c r="L3" s="6"/>
      <c r="M3" s="6"/>
      <c r="N3" s="6"/>
    </row>
    <row r="4" spans="1:14" ht="12.75">
      <c r="A4" s="1">
        <v>1</v>
      </c>
      <c r="B4" s="9">
        <v>1.4</v>
      </c>
      <c r="C4" s="13">
        <v>33</v>
      </c>
      <c r="D4" s="9">
        <f>B4-1.4030769</f>
        <v>-0.00307690000000016</v>
      </c>
      <c r="E4" s="9">
        <f>C4-33.4615385</f>
        <v>-0.4615385000000032</v>
      </c>
      <c r="F4" s="19">
        <f>D4*E4</f>
        <v>0.0014201078106500836</v>
      </c>
      <c r="H4" s="1">
        <v>1</v>
      </c>
      <c r="I4" s="9">
        <v>1.4</v>
      </c>
      <c r="J4" s="13">
        <v>33</v>
      </c>
      <c r="K4" s="1">
        <f>I4*J4</f>
        <v>46.199999999999996</v>
      </c>
      <c r="L4" s="6"/>
      <c r="M4" s="6"/>
      <c r="N4" s="6"/>
    </row>
    <row r="5" spans="1:14" ht="12.75">
      <c r="A5" s="1">
        <v>2</v>
      </c>
      <c r="B5" s="1">
        <v>1.45</v>
      </c>
      <c r="C5" s="14">
        <v>40</v>
      </c>
      <c r="D5" s="1">
        <f aca="true" t="shared" si="0" ref="D5:D16">B5-1.4030769</f>
        <v>0.046923099999999884</v>
      </c>
      <c r="E5" s="1">
        <f aca="true" t="shared" si="1" ref="E5:E16">C5-33.4615385</f>
        <v>6.538461499999997</v>
      </c>
      <c r="F5" s="20">
        <f aca="true" t="shared" si="2" ref="F5:F16">D5*E5</f>
        <v>0.3068048828106491</v>
      </c>
      <c r="H5" s="1">
        <v>2</v>
      </c>
      <c r="I5" s="1">
        <v>1.45</v>
      </c>
      <c r="J5" s="14">
        <v>40</v>
      </c>
      <c r="K5" s="1">
        <f aca="true" t="shared" si="3" ref="K5:K16">I5*J5</f>
        <v>58</v>
      </c>
      <c r="L5" s="6"/>
      <c r="M5" s="6"/>
      <c r="N5" s="6"/>
    </row>
    <row r="6" spans="1:14" ht="12.75">
      <c r="A6" s="1">
        <v>3</v>
      </c>
      <c r="B6" s="1">
        <v>1.35</v>
      </c>
      <c r="C6" s="14">
        <v>28</v>
      </c>
      <c r="D6" s="1">
        <f t="shared" si="0"/>
        <v>-0.05307689999999998</v>
      </c>
      <c r="E6" s="1">
        <f t="shared" si="1"/>
        <v>-5.461538500000003</v>
      </c>
      <c r="F6" s="20">
        <f t="shared" si="2"/>
        <v>0.2898815328106501</v>
      </c>
      <c r="H6" s="1">
        <v>3</v>
      </c>
      <c r="I6" s="1">
        <v>1.35</v>
      </c>
      <c r="J6" s="14">
        <v>28</v>
      </c>
      <c r="K6" s="1">
        <f t="shared" si="3"/>
        <v>37.800000000000004</v>
      </c>
      <c r="L6" s="6"/>
      <c r="M6" s="6"/>
      <c r="N6" s="6"/>
    </row>
    <row r="7" spans="1:14" ht="12.75">
      <c r="A7" s="1">
        <v>4</v>
      </c>
      <c r="B7" s="1">
        <v>1.39</v>
      </c>
      <c r="C7" s="14">
        <v>32</v>
      </c>
      <c r="D7" s="1">
        <f t="shared" si="0"/>
        <v>-0.013076900000000169</v>
      </c>
      <c r="E7" s="1">
        <f t="shared" si="1"/>
        <v>-1.4615385000000032</v>
      </c>
      <c r="F7" s="20">
        <f t="shared" si="2"/>
        <v>0.01911239281065029</v>
      </c>
      <c r="H7" s="1">
        <v>4</v>
      </c>
      <c r="I7" s="1">
        <v>1.39</v>
      </c>
      <c r="J7" s="14">
        <v>32</v>
      </c>
      <c r="K7" s="1">
        <f t="shared" si="3"/>
        <v>44.48</v>
      </c>
      <c r="L7" s="6"/>
      <c r="M7" s="6"/>
      <c r="N7" s="6"/>
    </row>
    <row r="8" spans="1:14" ht="12.75">
      <c r="A8" s="1">
        <v>5</v>
      </c>
      <c r="B8" s="1">
        <v>1.39</v>
      </c>
      <c r="C8" s="14">
        <v>28</v>
      </c>
      <c r="D8" s="1">
        <f t="shared" si="0"/>
        <v>-0.013076900000000169</v>
      </c>
      <c r="E8" s="1">
        <f t="shared" si="1"/>
        <v>-5.461538500000003</v>
      </c>
      <c r="F8" s="20">
        <f t="shared" si="2"/>
        <v>0.07141999281065096</v>
      </c>
      <c r="H8" s="1">
        <v>5</v>
      </c>
      <c r="I8" s="1">
        <v>1.39</v>
      </c>
      <c r="J8" s="14">
        <v>28</v>
      </c>
      <c r="K8" s="1">
        <f t="shared" si="3"/>
        <v>38.919999999999995</v>
      </c>
      <c r="L8" s="6"/>
      <c r="M8" s="6"/>
      <c r="N8" s="6"/>
    </row>
    <row r="9" spans="1:14" ht="12.75">
      <c r="A9" s="1">
        <v>6</v>
      </c>
      <c r="B9" s="1">
        <v>1.3</v>
      </c>
      <c r="C9" s="14">
        <v>37</v>
      </c>
      <c r="D9" s="1">
        <f t="shared" si="0"/>
        <v>-0.10307690000000003</v>
      </c>
      <c r="E9" s="1">
        <f t="shared" si="1"/>
        <v>3.538461499999997</v>
      </c>
      <c r="F9" s="20">
        <f t="shared" si="2"/>
        <v>-0.3647336421893498</v>
      </c>
      <c r="H9" s="1">
        <v>6</v>
      </c>
      <c r="I9" s="1">
        <v>1.3</v>
      </c>
      <c r="J9" s="14">
        <v>37</v>
      </c>
      <c r="K9" s="1">
        <f t="shared" si="3"/>
        <v>48.1</v>
      </c>
      <c r="L9" s="6"/>
      <c r="M9" s="6"/>
      <c r="N9" s="6"/>
    </row>
    <row r="10" spans="1:14" ht="12.75">
      <c r="A10" s="1">
        <v>7</v>
      </c>
      <c r="B10" s="1">
        <v>1.34</v>
      </c>
      <c r="C10" s="14">
        <v>27</v>
      </c>
      <c r="D10" s="1">
        <f t="shared" si="0"/>
        <v>-0.06307689999999999</v>
      </c>
      <c r="E10" s="1">
        <f t="shared" si="1"/>
        <v>-6.461538500000003</v>
      </c>
      <c r="F10" s="20">
        <f t="shared" si="2"/>
        <v>0.40757381781065016</v>
      </c>
      <c r="H10" s="1">
        <v>7</v>
      </c>
      <c r="I10" s="1">
        <v>1.34</v>
      </c>
      <c r="J10" s="14">
        <v>27</v>
      </c>
      <c r="K10" s="1">
        <f t="shared" si="3"/>
        <v>36.18</v>
      </c>
      <c r="L10" s="6"/>
      <c r="M10" s="6"/>
      <c r="N10" s="6"/>
    </row>
    <row r="11" spans="1:14" ht="12.75">
      <c r="A11" s="1">
        <v>8</v>
      </c>
      <c r="B11" s="1">
        <v>1.44</v>
      </c>
      <c r="C11" s="14">
        <v>36</v>
      </c>
      <c r="D11" s="1">
        <f t="shared" si="0"/>
        <v>0.036923099999999875</v>
      </c>
      <c r="E11" s="1">
        <f t="shared" si="1"/>
        <v>2.538461499999997</v>
      </c>
      <c r="F11" s="20">
        <f t="shared" si="2"/>
        <v>0.09372786781064957</v>
      </c>
      <c r="H11" s="1">
        <v>8</v>
      </c>
      <c r="I11" s="1">
        <v>1.44</v>
      </c>
      <c r="J11" s="14">
        <v>36</v>
      </c>
      <c r="K11" s="1">
        <f t="shared" si="3"/>
        <v>51.839999999999996</v>
      </c>
      <c r="L11" s="6"/>
      <c r="M11" s="6"/>
      <c r="N11" s="6"/>
    </row>
    <row r="12" spans="1:14" ht="12.75">
      <c r="A12" s="1">
        <v>9</v>
      </c>
      <c r="B12" s="1">
        <v>1.38</v>
      </c>
      <c r="C12" s="14">
        <v>29</v>
      </c>
      <c r="D12" s="1">
        <f t="shared" si="0"/>
        <v>-0.023076900000000178</v>
      </c>
      <c r="E12" s="1">
        <f t="shared" si="1"/>
        <v>-4.461538500000003</v>
      </c>
      <c r="F12" s="20">
        <f t="shared" si="2"/>
        <v>0.10295847781065087</v>
      </c>
      <c r="H12" s="1">
        <v>9</v>
      </c>
      <c r="I12" s="1">
        <v>1.38</v>
      </c>
      <c r="J12" s="14">
        <v>29</v>
      </c>
      <c r="K12" s="1">
        <f t="shared" si="3"/>
        <v>40.019999999999996</v>
      </c>
      <c r="L12" s="6"/>
      <c r="M12" s="6"/>
      <c r="N12" s="6"/>
    </row>
    <row r="13" spans="1:14" ht="12.75">
      <c r="A13" s="1">
        <v>10</v>
      </c>
      <c r="B13" s="1">
        <v>1.4</v>
      </c>
      <c r="C13" s="14">
        <v>36</v>
      </c>
      <c r="D13" s="1">
        <f t="shared" si="0"/>
        <v>-0.00307690000000016</v>
      </c>
      <c r="E13" s="1">
        <f t="shared" si="1"/>
        <v>2.538461499999997</v>
      </c>
      <c r="F13" s="20">
        <f t="shared" si="2"/>
        <v>-0.007810592189350396</v>
      </c>
      <c r="H13" s="1">
        <v>10</v>
      </c>
      <c r="I13" s="1">
        <v>1.4</v>
      </c>
      <c r="J13" s="14">
        <v>36</v>
      </c>
      <c r="K13" s="1">
        <f t="shared" si="3"/>
        <v>50.4</v>
      </c>
      <c r="L13" s="6"/>
      <c r="M13" s="6"/>
      <c r="N13" s="6"/>
    </row>
    <row r="14" spans="1:14" ht="12.75">
      <c r="A14" s="1">
        <v>11</v>
      </c>
      <c r="B14" s="1">
        <v>1.4</v>
      </c>
      <c r="C14" s="14">
        <v>34</v>
      </c>
      <c r="D14" s="1">
        <f t="shared" si="0"/>
        <v>-0.00307690000000016</v>
      </c>
      <c r="E14" s="1">
        <f t="shared" si="1"/>
        <v>0.5384614999999968</v>
      </c>
      <c r="F14" s="20">
        <f t="shared" si="2"/>
        <v>-0.0016567921893500764</v>
      </c>
      <c r="H14" s="1">
        <v>11</v>
      </c>
      <c r="I14" s="1">
        <v>1.4</v>
      </c>
      <c r="J14" s="14">
        <v>34</v>
      </c>
      <c r="K14" s="1">
        <f t="shared" si="3"/>
        <v>47.599999999999994</v>
      </c>
      <c r="L14" s="6"/>
      <c r="M14" s="6"/>
      <c r="N14" s="6"/>
    </row>
    <row r="15" spans="1:14" ht="12.75">
      <c r="A15" s="1">
        <v>12</v>
      </c>
      <c r="B15" s="1">
        <v>1.52</v>
      </c>
      <c r="C15" s="14">
        <v>40</v>
      </c>
      <c r="D15" s="1">
        <f t="shared" si="0"/>
        <v>0.11692309999999995</v>
      </c>
      <c r="E15" s="1">
        <f t="shared" si="1"/>
        <v>6.538461499999997</v>
      </c>
      <c r="F15" s="20">
        <f t="shared" si="2"/>
        <v>0.7644971878106492</v>
      </c>
      <c r="H15" s="1">
        <v>12</v>
      </c>
      <c r="I15" s="1">
        <v>1.52</v>
      </c>
      <c r="J15" s="14">
        <v>40</v>
      </c>
      <c r="K15" s="1">
        <f t="shared" si="3"/>
        <v>60.8</v>
      </c>
      <c r="L15" s="6"/>
      <c r="M15" s="6"/>
      <c r="N15" s="6"/>
    </row>
    <row r="16" spans="1:14" ht="13.5" thickBot="1">
      <c r="A16" s="2">
        <v>13</v>
      </c>
      <c r="B16" s="2">
        <v>1.48</v>
      </c>
      <c r="C16" s="15">
        <v>35</v>
      </c>
      <c r="D16" s="2">
        <f t="shared" si="0"/>
        <v>0.07692309999999991</v>
      </c>
      <c r="E16" s="2">
        <f t="shared" si="1"/>
        <v>1.5384614999999968</v>
      </c>
      <c r="F16" s="21">
        <f t="shared" si="2"/>
        <v>0.11834322781064961</v>
      </c>
      <c r="H16" s="2">
        <v>13</v>
      </c>
      <c r="I16" s="2">
        <v>1.48</v>
      </c>
      <c r="J16" s="15">
        <v>35</v>
      </c>
      <c r="K16" s="1">
        <f t="shared" si="3"/>
        <v>51.8</v>
      </c>
      <c r="L16" s="6"/>
      <c r="M16" s="6"/>
      <c r="N16" s="6"/>
    </row>
    <row r="17" spans="1:14" ht="13.5" thickBot="1">
      <c r="A17" s="4" t="s">
        <v>5</v>
      </c>
      <c r="B17" s="3">
        <f>SUM(B4:B16)</f>
        <v>18.24</v>
      </c>
      <c r="C17" s="3">
        <f>SUM(C4:C16)</f>
        <v>435</v>
      </c>
      <c r="D17" s="22"/>
      <c r="E17" s="22"/>
      <c r="F17" s="2">
        <f>SUM(F4:F16)</f>
        <v>1.8015384615384495</v>
      </c>
      <c r="H17" s="4" t="s">
        <v>5</v>
      </c>
      <c r="I17" s="3">
        <f>SUM(I4:I16)</f>
        <v>18.24</v>
      </c>
      <c r="J17" s="3">
        <f>SUM(J4:J16)</f>
        <v>435</v>
      </c>
      <c r="K17" s="3">
        <f>SUM(K4:K16)</f>
        <v>612.1399999999999</v>
      </c>
      <c r="L17" s="16"/>
      <c r="M17" s="16"/>
      <c r="N17" s="16"/>
    </row>
    <row r="18" spans="1:14" ht="13.5" thickBot="1">
      <c r="A18" s="10" t="s">
        <v>3</v>
      </c>
      <c r="B18" s="3">
        <f>B17/13</f>
        <v>1.4030769230769229</v>
      </c>
      <c r="C18" s="5">
        <f>C17/13</f>
        <v>33.46153846153846</v>
      </c>
      <c r="H18" s="10" t="s">
        <v>3</v>
      </c>
      <c r="I18" s="3">
        <f>I17/13</f>
        <v>1.4030769230769229</v>
      </c>
      <c r="J18" s="5">
        <f>J17/13</f>
        <v>33.46153846153846</v>
      </c>
      <c r="K18" s="17">
        <f>K17/13</f>
        <v>47.0876923076923</v>
      </c>
      <c r="L18" s="16"/>
      <c r="M18" s="16"/>
      <c r="N18" s="16"/>
    </row>
    <row r="19" spans="2:11" ht="12.75">
      <c r="B19" s="8" t="s">
        <v>12</v>
      </c>
      <c r="C19" s="7" t="s">
        <v>4</v>
      </c>
      <c r="I19" s="7" t="s">
        <v>13</v>
      </c>
      <c r="J19" s="7" t="s">
        <v>4</v>
      </c>
      <c r="K19" s="8" t="s">
        <v>9</v>
      </c>
    </row>
    <row r="20" spans="2:13" ht="12.75">
      <c r="B20" s="8" t="s">
        <v>10</v>
      </c>
      <c r="C20" s="8" t="s">
        <v>11</v>
      </c>
      <c r="F20" s="8"/>
      <c r="I20" s="8" t="s">
        <v>10</v>
      </c>
      <c r="J20" s="8" t="s">
        <v>11</v>
      </c>
      <c r="K20" s="8"/>
      <c r="L20" s="8"/>
      <c r="M20" s="8"/>
    </row>
    <row r="21" spans="2:10" ht="20.25">
      <c r="B21" s="6"/>
      <c r="C21" s="6"/>
      <c r="D21" s="11" t="s">
        <v>7</v>
      </c>
      <c r="E21" s="11" t="s">
        <v>6</v>
      </c>
      <c r="F21" s="12">
        <f>F17/13</f>
        <v>0.13857988165680382</v>
      </c>
      <c r="I21" s="8"/>
      <c r="J21" s="8"/>
    </row>
    <row r="22" spans="1:10" ht="18">
      <c r="A22" s="8"/>
      <c r="B22" s="6"/>
      <c r="C22" s="6"/>
      <c r="D22" s="7"/>
      <c r="E22" s="7"/>
      <c r="H22" s="11" t="s">
        <v>7</v>
      </c>
      <c r="I22" s="11" t="s">
        <v>6</v>
      </c>
      <c r="J22" s="23">
        <f>K18-I18*J18</f>
        <v>0.1385798816568098</v>
      </c>
    </row>
    <row r="23" spans="1:3" ht="12.75">
      <c r="A23" s="8"/>
      <c r="B23" s="6"/>
      <c r="C23" s="6"/>
    </row>
    <row r="24" spans="1:3" ht="12.75">
      <c r="A24" s="8"/>
      <c r="B24" s="6"/>
      <c r="C24" s="6"/>
    </row>
    <row r="25" spans="1:3" ht="12.75">
      <c r="A25" s="8"/>
      <c r="B25" s="6"/>
      <c r="C25" s="6"/>
    </row>
    <row r="26" spans="1:3" ht="12.75">
      <c r="A26" s="8"/>
      <c r="B26" s="6"/>
      <c r="C26" s="6"/>
    </row>
    <row r="27" spans="1:3" ht="12.75">
      <c r="A27" s="8"/>
      <c r="B27" s="6"/>
      <c r="C27" s="6"/>
    </row>
    <row r="28" spans="1:3" ht="12.75">
      <c r="A28" s="8"/>
      <c r="B28" s="6"/>
      <c r="C28" s="6"/>
    </row>
    <row r="29" spans="1:3" ht="12.75">
      <c r="A29" s="8"/>
      <c r="B29" s="6"/>
      <c r="C29" s="6"/>
    </row>
    <row r="30" spans="1:3" ht="12.75">
      <c r="A30" s="8"/>
      <c r="B30" s="6"/>
      <c r="C30" s="6"/>
    </row>
    <row r="31" spans="1:3" ht="12.75">
      <c r="A31" s="8"/>
      <c r="B31" s="6"/>
      <c r="C31" s="6"/>
    </row>
    <row r="32" spans="1:3" ht="12.75">
      <c r="A32" s="8"/>
      <c r="B32" s="6"/>
      <c r="C32" s="6"/>
    </row>
    <row r="33" spans="1:3" ht="12.75">
      <c r="A33" s="8"/>
      <c r="B33" s="6"/>
      <c r="C33" s="6"/>
    </row>
    <row r="34" spans="1:3" ht="12.75">
      <c r="A34" s="8"/>
      <c r="B34" s="6"/>
      <c r="C34" s="6"/>
    </row>
    <row r="35" spans="1:3" ht="12.75">
      <c r="A35" s="8"/>
      <c r="B35" s="6"/>
      <c r="C35" s="6"/>
    </row>
    <row r="36" ht="12.75">
      <c r="A36" s="7"/>
    </row>
    <row r="37" spans="2:3" ht="12.75">
      <c r="B37" s="7"/>
      <c r="C37" s="7"/>
    </row>
    <row r="38" spans="2:3" ht="12.75">
      <c r="B38" s="8"/>
      <c r="C38" s="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2007-10-28T10:41:36Z</dcterms:created>
  <dcterms:modified xsi:type="dcterms:W3CDTF">2007-10-30T16:46:01Z</dcterms:modified>
  <cp:category/>
  <cp:version/>
  <cp:contentType/>
  <cp:contentStatus/>
</cp:coreProperties>
</file>